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ОТЧЕТЫ 2022\ИЗМЕНЕНИЯ БЮДЖЕТА\Февраль\"/>
    </mc:Choice>
  </mc:AlternateContent>
  <bookViews>
    <workbookView xWindow="945" yWindow="1155" windowWidth="14940" windowHeight="7830"/>
  </bookViews>
  <sheets>
    <sheet name="Распред.по прогр. и непрогр." sheetId="7" r:id="rId1"/>
  </sheets>
  <definedNames>
    <definedName name="_xlnm._FilterDatabase" localSheetId="0" hidden="1">'Распред.по прогр. и непрогр.'!$A$18:$WVM$285</definedName>
  </definedNames>
  <calcPr calcId="162913"/>
</workbook>
</file>

<file path=xl/calcChain.xml><?xml version="1.0" encoding="utf-8"?>
<calcChain xmlns="http://schemas.openxmlformats.org/spreadsheetml/2006/main">
  <c r="G219" i="7" l="1"/>
  <c r="G191" i="7" l="1"/>
  <c r="I88" i="7"/>
  <c r="G88" i="7"/>
  <c r="G87" i="7" s="1"/>
  <c r="I106" i="7" l="1"/>
  <c r="I105" i="7" s="1"/>
  <c r="I104" i="7" s="1"/>
  <c r="I103" i="7" s="1"/>
  <c r="I102" i="7" s="1"/>
  <c r="H106" i="7"/>
  <c r="H105" i="7" s="1"/>
  <c r="H104" i="7" s="1"/>
  <c r="H103" i="7" s="1"/>
  <c r="H102" i="7" s="1"/>
  <c r="G106" i="7"/>
  <c r="G105" i="7" s="1"/>
  <c r="G104" i="7" s="1"/>
  <c r="G103" i="7" s="1"/>
  <c r="G102" i="7" s="1"/>
  <c r="I72" i="7" l="1"/>
  <c r="I71" i="7" s="1"/>
  <c r="I70" i="7" s="1"/>
  <c r="I69" i="7" s="1"/>
  <c r="H72" i="7"/>
  <c r="H71" i="7" s="1"/>
  <c r="H70" i="7" s="1"/>
  <c r="H69" i="7" s="1"/>
  <c r="G72" i="7"/>
  <c r="G71" i="7" s="1"/>
  <c r="G70" i="7" s="1"/>
  <c r="G69" i="7" s="1"/>
  <c r="I67" i="7"/>
  <c r="I66" i="7" s="1"/>
  <c r="I65" i="7" s="1"/>
  <c r="I64" i="7" s="1"/>
  <c r="H67" i="7"/>
  <c r="H66" i="7" s="1"/>
  <c r="H65" i="7" s="1"/>
  <c r="H64" i="7" s="1"/>
  <c r="G67" i="7"/>
  <c r="G66" i="7" s="1"/>
  <c r="G65" i="7" s="1"/>
  <c r="G64" i="7" s="1"/>
  <c r="I110" i="7" l="1"/>
  <c r="H110" i="7"/>
  <c r="G110" i="7"/>
  <c r="I122" i="7"/>
  <c r="I121" i="7" s="1"/>
  <c r="I120" i="7" s="1"/>
  <c r="H122" i="7"/>
  <c r="H121" i="7" s="1"/>
  <c r="G122" i="7"/>
  <c r="G121" i="7" s="1"/>
  <c r="G120" i="7" s="1"/>
  <c r="H120" i="7"/>
  <c r="I168" i="7" l="1"/>
  <c r="I167" i="7" s="1"/>
  <c r="I166" i="7" s="1"/>
  <c r="I165" i="7" s="1"/>
  <c r="I164" i="7" s="1"/>
  <c r="H168" i="7"/>
  <c r="H167" i="7" s="1"/>
  <c r="H166" i="7" s="1"/>
  <c r="H165" i="7" s="1"/>
  <c r="H164" i="7" s="1"/>
  <c r="G168" i="7"/>
  <c r="G167" i="7" s="1"/>
  <c r="G166" i="7" s="1"/>
  <c r="G165" i="7" s="1"/>
  <c r="G164" i="7" s="1"/>
  <c r="G118" i="7" l="1"/>
  <c r="I284" i="7" l="1"/>
  <c r="I283" i="7" s="1"/>
  <c r="H284" i="7"/>
  <c r="H283" i="7" s="1"/>
  <c r="G284" i="7"/>
  <c r="G283" i="7" s="1"/>
  <c r="I281" i="7"/>
  <c r="I280" i="7" s="1"/>
  <c r="I279" i="7" s="1"/>
  <c r="H281" i="7"/>
  <c r="H280" i="7" s="1"/>
  <c r="H279" i="7" s="1"/>
  <c r="G281" i="7"/>
  <c r="G280" i="7" s="1"/>
  <c r="G279" i="7" s="1"/>
  <c r="I277" i="7"/>
  <c r="I276" i="7" s="1"/>
  <c r="I275" i="7" s="1"/>
  <c r="H277" i="7"/>
  <c r="H276" i="7" s="1"/>
  <c r="H275" i="7" s="1"/>
  <c r="G277" i="7"/>
  <c r="G276" i="7" s="1"/>
  <c r="G275" i="7" s="1"/>
  <c r="I273" i="7"/>
  <c r="I272" i="7" s="1"/>
  <c r="I271" i="7" s="1"/>
  <c r="H273" i="7"/>
  <c r="H272" i="7" s="1"/>
  <c r="H271" i="7" s="1"/>
  <c r="G273" i="7"/>
  <c r="G272" i="7" s="1"/>
  <c r="G271" i="7" s="1"/>
  <c r="I269" i="7"/>
  <c r="I268" i="7" s="1"/>
  <c r="I267" i="7" s="1"/>
  <c r="H269" i="7"/>
  <c r="H268" i="7" s="1"/>
  <c r="H267" i="7" s="1"/>
  <c r="G269" i="7"/>
  <c r="G268" i="7" s="1"/>
  <c r="G267" i="7" s="1"/>
  <c r="I265" i="7"/>
  <c r="I264" i="7" s="1"/>
  <c r="I263" i="7" s="1"/>
  <c r="H265" i="7"/>
  <c r="H264" i="7" s="1"/>
  <c r="H263" i="7" s="1"/>
  <c r="G265" i="7"/>
  <c r="G264" i="7" s="1"/>
  <c r="G263" i="7" s="1"/>
  <c r="I261" i="7"/>
  <c r="I260" i="7" s="1"/>
  <c r="I259" i="7" s="1"/>
  <c r="H261" i="7"/>
  <c r="H260" i="7" s="1"/>
  <c r="H259" i="7" s="1"/>
  <c r="G261" i="7"/>
  <c r="G260" i="7" s="1"/>
  <c r="G259" i="7" s="1"/>
  <c r="I257" i="7"/>
  <c r="I256" i="7" s="1"/>
  <c r="I255" i="7" s="1"/>
  <c r="H257" i="7"/>
  <c r="H256" i="7" s="1"/>
  <c r="H255" i="7" s="1"/>
  <c r="G257" i="7"/>
  <c r="G256" i="7" s="1"/>
  <c r="G255" i="7" s="1"/>
  <c r="I253" i="7"/>
  <c r="I252" i="7" s="1"/>
  <c r="I251" i="7" s="1"/>
  <c r="H253" i="7"/>
  <c r="H252" i="7" s="1"/>
  <c r="H251" i="7" s="1"/>
  <c r="G253" i="7"/>
  <c r="G252" i="7" s="1"/>
  <c r="G251" i="7" s="1"/>
  <c r="I249" i="7"/>
  <c r="I248" i="7" s="1"/>
  <c r="I247" i="7" s="1"/>
  <c r="H249" i="7"/>
  <c r="H248" i="7" s="1"/>
  <c r="H247" i="7" s="1"/>
  <c r="G249" i="7"/>
  <c r="G248" i="7" s="1"/>
  <c r="G247" i="7" s="1"/>
  <c r="I245" i="7"/>
  <c r="I244" i="7" s="1"/>
  <c r="I243" i="7" s="1"/>
  <c r="H245" i="7"/>
  <c r="H244" i="7" s="1"/>
  <c r="H243" i="7" s="1"/>
  <c r="G245" i="7"/>
  <c r="G244" i="7" s="1"/>
  <c r="G243" i="7" s="1"/>
  <c r="I241" i="7"/>
  <c r="I240" i="7" s="1"/>
  <c r="H241" i="7"/>
  <c r="H240" i="7" s="1"/>
  <c r="G241" i="7"/>
  <c r="G240" i="7" s="1"/>
  <c r="I239" i="7"/>
  <c r="H239" i="7"/>
  <c r="G239" i="7"/>
  <c r="I234" i="7"/>
  <c r="I233" i="7" s="1"/>
  <c r="I232" i="7" s="1"/>
  <c r="I223" i="7" s="1"/>
  <c r="I222" i="7" s="1"/>
  <c r="I221" i="7" s="1"/>
  <c r="H234" i="7"/>
  <c r="H233" i="7" s="1"/>
  <c r="H232" i="7" s="1"/>
  <c r="H223" i="7" s="1"/>
  <c r="H222" i="7" s="1"/>
  <c r="H221" i="7" s="1"/>
  <c r="G234" i="7"/>
  <c r="G233" i="7" s="1"/>
  <c r="G232" i="7" s="1"/>
  <c r="G223" i="7" s="1"/>
  <c r="G222" i="7" s="1"/>
  <c r="G221" i="7" s="1"/>
  <c r="I230" i="7"/>
  <c r="I229" i="7" s="1"/>
  <c r="I228" i="7" s="1"/>
  <c r="H230" i="7"/>
  <c r="H229" i="7" s="1"/>
  <c r="H228" i="7" s="1"/>
  <c r="G230" i="7"/>
  <c r="G229" i="7" s="1"/>
  <c r="G228" i="7" s="1"/>
  <c r="I226" i="7"/>
  <c r="I225" i="7" s="1"/>
  <c r="I224" i="7" s="1"/>
  <c r="H226" i="7"/>
  <c r="H225" i="7" s="1"/>
  <c r="H224" i="7" s="1"/>
  <c r="G226" i="7"/>
  <c r="G225" i="7" s="1"/>
  <c r="G224" i="7" s="1"/>
  <c r="I219" i="7"/>
  <c r="I218" i="7" s="1"/>
  <c r="I217" i="7" s="1"/>
  <c r="I216" i="7" s="1"/>
  <c r="I215" i="7" s="1"/>
  <c r="H219" i="7"/>
  <c r="H218" i="7" s="1"/>
  <c r="H217" i="7" s="1"/>
  <c r="H216" i="7" s="1"/>
  <c r="H215" i="7" s="1"/>
  <c r="G218" i="7"/>
  <c r="G217" i="7" s="1"/>
  <c r="G216" i="7" s="1"/>
  <c r="G215" i="7" s="1"/>
  <c r="I213" i="7"/>
  <c r="I212" i="7" s="1"/>
  <c r="I211" i="7" s="1"/>
  <c r="H213" i="7"/>
  <c r="H212" i="7" s="1"/>
  <c r="H211" i="7" s="1"/>
  <c r="G213" i="7"/>
  <c r="G212" i="7" s="1"/>
  <c r="G211" i="7" s="1"/>
  <c r="I209" i="7"/>
  <c r="I208" i="7" s="1"/>
  <c r="I207" i="7" s="1"/>
  <c r="H209" i="7"/>
  <c r="H208" i="7" s="1"/>
  <c r="H207" i="7" s="1"/>
  <c r="G209" i="7"/>
  <c r="G208" i="7" s="1"/>
  <c r="G207" i="7" s="1"/>
  <c r="I205" i="7"/>
  <c r="I204" i="7" s="1"/>
  <c r="H205" i="7"/>
  <c r="H204" i="7" s="1"/>
  <c r="G205" i="7"/>
  <c r="G204" i="7" s="1"/>
  <c r="I202" i="7"/>
  <c r="I201" i="7" s="1"/>
  <c r="H202" i="7"/>
  <c r="H201" i="7" s="1"/>
  <c r="G202" i="7"/>
  <c r="G201" i="7" s="1"/>
  <c r="I199" i="7"/>
  <c r="H199" i="7"/>
  <c r="G199" i="7"/>
  <c r="I198" i="7"/>
  <c r="H198" i="7"/>
  <c r="G198" i="7"/>
  <c r="I195" i="7"/>
  <c r="I194" i="7" s="1"/>
  <c r="H195" i="7"/>
  <c r="H194" i="7" s="1"/>
  <c r="G195" i="7"/>
  <c r="I191" i="7"/>
  <c r="H191" i="7"/>
  <c r="H190" i="7" s="1"/>
  <c r="G190" i="7"/>
  <c r="I185" i="7"/>
  <c r="I181" i="7" s="1"/>
  <c r="I180" i="7" s="1"/>
  <c r="I179" i="7" s="1"/>
  <c r="I178" i="7" s="1"/>
  <c r="H185" i="7"/>
  <c r="H181" i="7" s="1"/>
  <c r="H180" i="7" s="1"/>
  <c r="H179" i="7" s="1"/>
  <c r="H178" i="7" s="1"/>
  <c r="G185" i="7"/>
  <c r="G181" i="7" s="1"/>
  <c r="G180" i="7" s="1"/>
  <c r="G179" i="7" s="1"/>
  <c r="G178" i="7" s="1"/>
  <c r="H174" i="7"/>
  <c r="H173" i="7" s="1"/>
  <c r="H172" i="7" s="1"/>
  <c r="H171" i="7" s="1"/>
  <c r="H163" i="7" s="1"/>
  <c r="G174" i="7"/>
  <c r="G173" i="7" s="1"/>
  <c r="G172" i="7" s="1"/>
  <c r="G171" i="7" s="1"/>
  <c r="I173" i="7"/>
  <c r="I172" i="7" s="1"/>
  <c r="I171" i="7" s="1"/>
  <c r="I163" i="7" s="1"/>
  <c r="I161" i="7"/>
  <c r="I160" i="7" s="1"/>
  <c r="I159" i="7" s="1"/>
  <c r="I158" i="7" s="1"/>
  <c r="H161" i="7"/>
  <c r="H160" i="7" s="1"/>
  <c r="H159" i="7" s="1"/>
  <c r="H158" i="7" s="1"/>
  <c r="G161" i="7"/>
  <c r="G160" i="7" s="1"/>
  <c r="G159" i="7" s="1"/>
  <c r="G158" i="7" s="1"/>
  <c r="I154" i="7"/>
  <c r="I153" i="7" s="1"/>
  <c r="I152" i="7" s="1"/>
  <c r="I151" i="7" s="1"/>
  <c r="I150" i="7" s="1"/>
  <c r="H154" i="7"/>
  <c r="H153" i="7" s="1"/>
  <c r="H152" i="7" s="1"/>
  <c r="H151" i="7" s="1"/>
  <c r="H150" i="7" s="1"/>
  <c r="G154" i="7"/>
  <c r="G153" i="7" s="1"/>
  <c r="G152" i="7" s="1"/>
  <c r="G151" i="7" s="1"/>
  <c r="G150" i="7" s="1"/>
  <c r="I148" i="7"/>
  <c r="I147" i="7" s="1"/>
  <c r="I146" i="7" s="1"/>
  <c r="H148" i="7"/>
  <c r="H147" i="7" s="1"/>
  <c r="H146" i="7" s="1"/>
  <c r="G148" i="7"/>
  <c r="G147" i="7" s="1"/>
  <c r="G146" i="7" s="1"/>
  <c r="I141" i="7"/>
  <c r="I140" i="7" s="1"/>
  <c r="I139" i="7" s="1"/>
  <c r="I138" i="7" s="1"/>
  <c r="I136" i="7" s="1"/>
  <c r="H141" i="7"/>
  <c r="H140" i="7" s="1"/>
  <c r="H139" i="7" s="1"/>
  <c r="H138" i="7" s="1"/>
  <c r="H136" i="7" s="1"/>
  <c r="G141" i="7"/>
  <c r="G140" i="7" s="1"/>
  <c r="G139" i="7" s="1"/>
  <c r="G138" i="7" s="1"/>
  <c r="G136" i="7" s="1"/>
  <c r="I134" i="7"/>
  <c r="I133" i="7" s="1"/>
  <c r="I132" i="7" s="1"/>
  <c r="H134" i="7"/>
  <c r="H133" i="7" s="1"/>
  <c r="H132" i="7" s="1"/>
  <c r="G134" i="7"/>
  <c r="G133" i="7" s="1"/>
  <c r="G132" i="7" s="1"/>
  <c r="I131" i="7"/>
  <c r="H131" i="7"/>
  <c r="G131" i="7"/>
  <c r="I127" i="7"/>
  <c r="I126" i="7" s="1"/>
  <c r="I125" i="7" s="1"/>
  <c r="I124" i="7" s="1"/>
  <c r="I109" i="7" s="1"/>
  <c r="I108" i="7" s="1"/>
  <c r="H127" i="7"/>
  <c r="H126" i="7" s="1"/>
  <c r="H125" i="7" s="1"/>
  <c r="H124" i="7" s="1"/>
  <c r="H109" i="7" s="1"/>
  <c r="H108" i="7" s="1"/>
  <c r="G127" i="7"/>
  <c r="G126" i="7" s="1"/>
  <c r="G125" i="7" s="1"/>
  <c r="G124" i="7" s="1"/>
  <c r="I118" i="7"/>
  <c r="I117" i="7" s="1"/>
  <c r="H118" i="7"/>
  <c r="H117" i="7" s="1"/>
  <c r="G117" i="7"/>
  <c r="I116" i="7"/>
  <c r="H116" i="7"/>
  <c r="G116" i="7"/>
  <c r="I114" i="7"/>
  <c r="H114" i="7"/>
  <c r="G114" i="7"/>
  <c r="I112" i="7"/>
  <c r="I111" i="7" s="1"/>
  <c r="H112" i="7"/>
  <c r="H111" i="7" s="1"/>
  <c r="G112" i="7"/>
  <c r="G111" i="7" s="1"/>
  <c r="I100" i="7"/>
  <c r="I99" i="7" s="1"/>
  <c r="I98" i="7" s="1"/>
  <c r="H100" i="7"/>
  <c r="H99" i="7" s="1"/>
  <c r="H98" i="7" s="1"/>
  <c r="G100" i="7"/>
  <c r="G99" i="7" s="1"/>
  <c r="G98" i="7" s="1"/>
  <c r="G89" i="7" s="1"/>
  <c r="I96" i="7"/>
  <c r="I95" i="7" s="1"/>
  <c r="I94" i="7" s="1"/>
  <c r="H96" i="7"/>
  <c r="H95" i="7" s="1"/>
  <c r="H94" i="7" s="1"/>
  <c r="G96" i="7"/>
  <c r="G95" i="7" s="1"/>
  <c r="G94" i="7" s="1"/>
  <c r="I92" i="7"/>
  <c r="I91" i="7" s="1"/>
  <c r="I90" i="7" s="1"/>
  <c r="H92" i="7"/>
  <c r="H91" i="7" s="1"/>
  <c r="H90" i="7" s="1"/>
  <c r="G92" i="7"/>
  <c r="G91" i="7" s="1"/>
  <c r="G90" i="7" s="1"/>
  <c r="H89" i="7"/>
  <c r="I87" i="7"/>
  <c r="I85" i="7"/>
  <c r="I84" i="7" s="1"/>
  <c r="I83" i="7" s="1"/>
  <c r="I82" i="7" s="1"/>
  <c r="H85" i="7"/>
  <c r="H84" i="7" s="1"/>
  <c r="H83" i="7" s="1"/>
  <c r="H82" i="7" s="1"/>
  <c r="G85" i="7"/>
  <c r="G84" i="7" s="1"/>
  <c r="G83" i="7" s="1"/>
  <c r="G82" i="7" s="1"/>
  <c r="I78" i="7"/>
  <c r="I77" i="7" s="1"/>
  <c r="I76" i="7" s="1"/>
  <c r="I75" i="7" s="1"/>
  <c r="I74" i="7" s="1"/>
  <c r="H78" i="7"/>
  <c r="H77" i="7" s="1"/>
  <c r="H76" i="7" s="1"/>
  <c r="H75" i="7" s="1"/>
  <c r="H74" i="7" s="1"/>
  <c r="G78" i="7"/>
  <c r="G77" i="7" s="1"/>
  <c r="G76" i="7" s="1"/>
  <c r="G75" i="7" s="1"/>
  <c r="G74" i="7" s="1"/>
  <c r="I60" i="7"/>
  <c r="I59" i="7" s="1"/>
  <c r="H60" i="7"/>
  <c r="H59" i="7" s="1"/>
  <c r="G60" i="7"/>
  <c r="G59" i="7" s="1"/>
  <c r="I58" i="7"/>
  <c r="I57" i="7" s="1"/>
  <c r="H58" i="7"/>
  <c r="H57" i="7" s="1"/>
  <c r="G58" i="7"/>
  <c r="G57" i="7" s="1"/>
  <c r="I55" i="7"/>
  <c r="I54" i="7" s="1"/>
  <c r="H55" i="7"/>
  <c r="H54" i="7" s="1"/>
  <c r="G55" i="7"/>
  <c r="G54" i="7" s="1"/>
  <c r="I53" i="7"/>
  <c r="I52" i="7" s="1"/>
  <c r="H53" i="7"/>
  <c r="H52" i="7" s="1"/>
  <c r="G53" i="7"/>
  <c r="G52" i="7" s="1"/>
  <c r="I48" i="7"/>
  <c r="I47" i="7" s="1"/>
  <c r="I46" i="7" s="1"/>
  <c r="H48" i="7"/>
  <c r="H47" i="7" s="1"/>
  <c r="H46" i="7" s="1"/>
  <c r="G48" i="7"/>
  <c r="G47" i="7" s="1"/>
  <c r="G46" i="7" s="1"/>
  <c r="I44" i="7"/>
  <c r="I43" i="7" s="1"/>
  <c r="I42" i="7" s="1"/>
  <c r="I41" i="7" s="1"/>
  <c r="I40" i="7" s="1"/>
  <c r="H44" i="7"/>
  <c r="H43" i="7" s="1"/>
  <c r="H42" i="7" s="1"/>
  <c r="H41" i="7" s="1"/>
  <c r="H40" i="7" s="1"/>
  <c r="G44" i="7"/>
  <c r="G43" i="7" s="1"/>
  <c r="G42" i="7" s="1"/>
  <c r="G41" i="7" s="1"/>
  <c r="G40" i="7" s="1"/>
  <c r="I38" i="7"/>
  <c r="I37" i="7" s="1"/>
  <c r="H38" i="7"/>
  <c r="H37" i="7" s="1"/>
  <c r="G38" i="7"/>
  <c r="G37" i="7" s="1"/>
  <c r="I36" i="7"/>
  <c r="H36" i="7"/>
  <c r="G36" i="7"/>
  <c r="I33" i="7"/>
  <c r="I32" i="7" s="1"/>
  <c r="H33" i="7"/>
  <c r="H32" i="7" s="1"/>
  <c r="G33" i="7"/>
  <c r="G32" i="7" s="1"/>
  <c r="I30" i="7"/>
  <c r="I29" i="7" s="1"/>
  <c r="H30" i="7"/>
  <c r="H29" i="7" s="1"/>
  <c r="G30" i="7"/>
  <c r="G29" i="7" s="1"/>
  <c r="I27" i="7"/>
  <c r="I26" i="7" s="1"/>
  <c r="H27" i="7"/>
  <c r="H26" i="7" s="1"/>
  <c r="G27" i="7"/>
  <c r="G26" i="7" s="1"/>
  <c r="I24" i="7"/>
  <c r="I23" i="7" s="1"/>
  <c r="H24" i="7"/>
  <c r="H23" i="7" s="1"/>
  <c r="G24" i="7"/>
  <c r="G23" i="7" s="1"/>
  <c r="H87" i="7" l="1"/>
  <c r="H88" i="7"/>
  <c r="G194" i="7"/>
  <c r="G189" i="7"/>
  <c r="G188" i="7" s="1"/>
  <c r="G187" i="7" s="1"/>
  <c r="G177" i="7" s="1"/>
  <c r="G109" i="7"/>
  <c r="G108" i="7" s="1"/>
  <c r="G63" i="7"/>
  <c r="G62" i="7" s="1"/>
  <c r="H63" i="7"/>
  <c r="H62" i="7" s="1"/>
  <c r="I63" i="7"/>
  <c r="I62" i="7" s="1"/>
  <c r="G170" i="7"/>
  <c r="G163" i="7"/>
  <c r="H170" i="7"/>
  <c r="I129" i="7"/>
  <c r="I130" i="7"/>
  <c r="H129" i="7"/>
  <c r="H130" i="7"/>
  <c r="I170" i="7"/>
  <c r="H50" i="7"/>
  <c r="H51" i="7"/>
  <c r="G50" i="7"/>
  <c r="G51" i="7"/>
  <c r="I50" i="7"/>
  <c r="I51" i="7"/>
  <c r="G129" i="7"/>
  <c r="G130" i="7"/>
  <c r="G145" i="7"/>
  <c r="G143" i="7" s="1"/>
  <c r="I156" i="7"/>
  <c r="I157" i="7"/>
  <c r="H156" i="7"/>
  <c r="H157" i="7"/>
  <c r="G156" i="7"/>
  <c r="G157" i="7"/>
  <c r="G80" i="7"/>
  <c r="G81" i="7"/>
  <c r="H80" i="7"/>
  <c r="H81" i="7"/>
  <c r="I80" i="7"/>
  <c r="I81" i="7"/>
  <c r="H22" i="7"/>
  <c r="H21" i="7" s="1"/>
  <c r="H20" i="7" s="1"/>
  <c r="H19" i="7" s="1"/>
  <c r="I145" i="7"/>
  <c r="I22" i="7"/>
  <c r="I21" i="7" s="1"/>
  <c r="I20" i="7" s="1"/>
  <c r="I19" i="7" s="1"/>
  <c r="G22" i="7"/>
  <c r="G21" i="7" s="1"/>
  <c r="G20" i="7" s="1"/>
  <c r="G19" i="7" s="1"/>
  <c r="I238" i="7"/>
  <c r="I237" i="7" s="1"/>
  <c r="I236" i="7" s="1"/>
  <c r="H189" i="7"/>
  <c r="H188" i="7" s="1"/>
  <c r="H187" i="7" s="1"/>
  <c r="H177" i="7" s="1"/>
  <c r="G238" i="7"/>
  <c r="G237" i="7" s="1"/>
  <c r="G236" i="7" s="1"/>
  <c r="H145" i="7"/>
  <c r="I189" i="7"/>
  <c r="I188" i="7" s="1"/>
  <c r="I187" i="7" s="1"/>
  <c r="I177" i="7" s="1"/>
  <c r="I190" i="7"/>
  <c r="H238" i="7"/>
  <c r="H237" i="7" s="1"/>
  <c r="H236" i="7" s="1"/>
  <c r="G144" i="7" l="1"/>
  <c r="G176" i="7"/>
  <c r="H143" i="7"/>
  <c r="H18" i="7" s="1"/>
  <c r="H144" i="7"/>
  <c r="I143" i="7"/>
  <c r="I18" i="7" s="1"/>
  <c r="I144" i="7"/>
  <c r="I176" i="7"/>
  <c r="G18" i="7"/>
  <c r="H176" i="7"/>
  <c r="G17" i="7" l="1"/>
  <c r="I17" i="7"/>
  <c r="H17" i="7"/>
</calcChain>
</file>

<file path=xl/sharedStrings.xml><?xml version="1.0" encoding="utf-8"?>
<sst xmlns="http://schemas.openxmlformats.org/spreadsheetml/2006/main" count="797" uniqueCount="288">
  <si>
    <t>(тысяч рублей)</t>
  </si>
  <si>
    <t>№ п/п</t>
  </si>
  <si>
    <t>Наименование</t>
  </si>
  <si>
    <t>ВР                 вид расхода</t>
  </si>
  <si>
    <t/>
  </si>
  <si>
    <t xml:space="preserve">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</si>
  <si>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</si>
  <si>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</si>
  <si>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</si>
  <si>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540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</si>
  <si>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</si>
  <si>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</si>
  <si>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</si>
  <si>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</si>
  <si>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</si>
  <si>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</si>
  <si>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 хозяйство</t>
  </si>
  <si>
    <t>Благоустройство</t>
  </si>
  <si>
    <t>Культура</t>
  </si>
  <si>
    <t>Пенсионное обеспечение</t>
  </si>
  <si>
    <t>Другие вопросы в области физической культуры и спорта</t>
  </si>
  <si>
    <t>08 0 00 00000</t>
  </si>
  <si>
    <t>91 0 00 00000</t>
  </si>
  <si>
    <t>99 0 00 00000</t>
  </si>
  <si>
    <t>92 0 00 00000</t>
  </si>
  <si>
    <t>10 0 00 00000</t>
  </si>
  <si>
    <t>12 0 00 00000</t>
  </si>
  <si>
    <t>07 0 00 00000</t>
  </si>
  <si>
    <t>99 9 00 00000</t>
  </si>
  <si>
    <t xml:space="preserve">Непрограммные расходы </t>
  </si>
  <si>
    <t>91 3 00 00000</t>
  </si>
  <si>
    <t>91 3 01 00000</t>
  </si>
  <si>
    <t>99 9 01 00000</t>
  </si>
  <si>
    <t>99  9 01 10360</t>
  </si>
  <si>
    <t>99 9 01 13770</t>
  </si>
  <si>
    <t>99 9 01 96010</t>
  </si>
  <si>
    <t>99 9 01 03080</t>
  </si>
  <si>
    <t>91 3 01 00040</t>
  </si>
  <si>
    <t>91 3 01 60600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</si>
  <si>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</si>
  <si>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</si>
  <si>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</si>
  <si>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</si>
  <si>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</si>
  <si>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</si>
  <si>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</si>
  <si>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</si>
  <si>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92 9 01 10290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</si>
  <si>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</si>
  <si>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</si>
  <si>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</si>
  <si>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240</t>
  </si>
  <si>
    <t>320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</si>
  <si>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</si>
  <si>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</si>
  <si>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</si>
  <si>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 xml:space="preserve">Расходы на выплаты персоналу казенных учреждений </t>
  </si>
  <si>
    <t>к решению совета депутатов</t>
  </si>
  <si>
    <t>ВСЕГО</t>
  </si>
  <si>
    <t>ИТОГО программные расходы</t>
  </si>
  <si>
    <t>ИТОГО непрограммные расходы</t>
  </si>
  <si>
    <t>Иные мебюджетные трансферты</t>
  </si>
  <si>
    <t>Резервные средства</t>
  </si>
  <si>
    <t>Тосненского района Ленинградской области</t>
  </si>
  <si>
    <t xml:space="preserve">Мероприятия по организации и проведение физкультурных спортивно-массовых  мероприятий </t>
  </si>
  <si>
    <t xml:space="preserve">Организация и проведение мероприятий в сфере культуры </t>
  </si>
  <si>
    <r>
      <t xml:space="preserve">Мероприятия в области пожарной безопасности </t>
    </r>
    <r>
      <rPr>
        <sz val="11"/>
        <color rgb="FFFF0000"/>
        <rFont val="Times New Roman"/>
        <family val="1"/>
        <charset val="204"/>
      </rPr>
      <t/>
    </r>
  </si>
  <si>
    <t xml:space="preserve">Обеспечение функций органов местного самоуправления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</si>
  <si>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</si>
  <si>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</si>
  <si>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</si>
  <si>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1"/>
        <color rgb="FFFF0000"/>
        <rFont val="Times New Roman"/>
        <family val="1"/>
        <charset val="204"/>
      </rPr>
      <t xml:space="preserve"> </t>
    </r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</si>
  <si>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</si>
  <si>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Мероприятия по содержанию объектов имущества муниципальной казны и приватизации муниципального имущества 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</si>
  <si>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</t>
  </si>
  <si>
    <t xml:space="preserve">Мероприятия в области национальной экономики </t>
  </si>
  <si>
    <t xml:space="preserve">Обеспечение мероприятий по капитальному ремонту многоквартирных домов </t>
  </si>
  <si>
    <t xml:space="preserve">ЦСР                 целевая статья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</si>
  <si>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</si>
  <si>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Субсидии бюджетным учреждениям 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</si>
  <si>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</si>
  <si>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>850</t>
  </si>
  <si>
    <t>Закупка товаров, работ и услуг для обеспечения государственных (муниципальных) нужд</t>
  </si>
  <si>
    <t>Рз
(раздел)</t>
  </si>
  <si>
    <t>ПР
(подраздел)</t>
  </si>
  <si>
    <t>Иные бюджетные ассигнования</t>
  </si>
  <si>
    <t>05</t>
  </si>
  <si>
    <t>200</t>
  </si>
  <si>
    <t>100</t>
  </si>
  <si>
    <t>110</t>
  </si>
  <si>
    <t>800</t>
  </si>
  <si>
    <t>Расходы на выплаты персоналу в 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</si>
  <si>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</t>
  </si>
  <si>
    <t>01</t>
  </si>
  <si>
    <t>04</t>
  </si>
  <si>
    <t>03</t>
  </si>
  <si>
    <t>09</t>
  </si>
  <si>
    <t>02</t>
  </si>
  <si>
    <t>600</t>
  </si>
  <si>
    <t>610</t>
  </si>
  <si>
    <t>06</t>
  </si>
  <si>
    <t>Предоставление субсидий бюджетным, автономным учреждениям и иным некоммерческим организациям</t>
  </si>
  <si>
    <t>400</t>
  </si>
  <si>
    <t>410</t>
  </si>
  <si>
    <t>Капитальные вложения в объекты государственной (муниципальной) собственности</t>
  </si>
  <si>
    <t>Выполнение функций органами местного самоуправления</t>
  </si>
  <si>
    <t>500</t>
  </si>
  <si>
    <t>Обеспечение деятельности финансовых, налоговых и таможенных органов и органов финансового (финансово-бюджетного) надзора</t>
  </si>
  <si>
    <t>14</t>
  </si>
  <si>
    <t>13</t>
  </si>
  <si>
    <t>870</t>
  </si>
  <si>
    <t>11</t>
  </si>
  <si>
    <t>12</t>
  </si>
  <si>
    <t>Мероприятия в области жилищного хозяйства</t>
  </si>
  <si>
    <t>Социальное обеспечение и иные выплаты населению</t>
  </si>
  <si>
    <t>300</t>
  </si>
  <si>
    <t>10</t>
  </si>
  <si>
    <t>Доплаты к пенсии муниципальным служащим</t>
  </si>
  <si>
    <t>Социальные выплаты гражданам, кроме публичных нормативных социальных выплат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</si>
  <si>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</si>
  <si>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</si>
  <si>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120</t>
  </si>
  <si>
    <t>15 0 00 00000</t>
  </si>
  <si>
    <t xml:space="preserve">Организация и проведение мероприятий, направленных на повышение безопасности дорожного движения  </t>
  </si>
  <si>
    <t>Мероприятия по борьбе с борщевиком Сосновского</t>
  </si>
  <si>
    <t>25 0 00 00000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</si>
  <si>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</si>
  <si>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05 0 00 00000</t>
  </si>
  <si>
    <t>Субсидии некоммерческим организациям (за исключением
государственных (муниципальных) учреждений)</t>
  </si>
  <si>
    <t>630</t>
  </si>
  <si>
    <t xml:space="preserve">           Красноборского городского поселения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</si>
  <si>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</si>
  <si>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Строительство,реконструкция объектов культуры </t>
  </si>
  <si>
    <t>Бюджетные инвестиции</t>
  </si>
  <si>
    <t xml:space="preserve">Мероприятия по строительству, реконструкции объектов культуры </t>
  </si>
  <si>
    <t>92 9 01 10030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</si>
  <si>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</si>
  <si>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611</t>
  </si>
  <si>
    <t>99 9 01 13300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</si>
  <si>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</si>
  <si>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99  9 01 10350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</si>
  <si>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</si>
  <si>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t>92 9 01 10570</t>
  </si>
  <si>
    <t>29 0 00 00000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</si>
  <si>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 местного самоуправления</t>
  </si>
  <si>
    <t>Мероприятия по созданию мест (площадок) накопления твердых бытовых отходов</t>
  </si>
  <si>
    <t>19 0 00 00000</t>
  </si>
  <si>
    <t xml:space="preserve">Мероприятия в области строительства, архитектуры и градостроительства </t>
  </si>
  <si>
    <t>99  9 01 10400</t>
  </si>
  <si>
    <t>08 0 02 11620</t>
  </si>
  <si>
    <t xml:space="preserve">Выполнение других обязательств муниципальных образований </t>
  </si>
  <si>
    <r>
      <t>Мероприятия по обеспечению предупреждения и ликвидации последствий чрезвычайных ситуаций и стихийных бедствий</t>
    </r>
    <r>
      <rPr>
        <sz val="11"/>
        <color rgb="FFFF0000"/>
        <rFont val="Times New Roman"/>
        <family val="1"/>
        <charset val="204"/>
      </rPr>
      <t xml:space="preserve">  </t>
    </r>
  </si>
  <si>
    <t xml:space="preserve"> 2022 год, сумма</t>
  </si>
  <si>
    <t xml:space="preserve"> 2023 год, сумма</t>
  </si>
  <si>
    <t>Мероприятия по обслуживанию объектов газификации</t>
  </si>
  <si>
    <t>99 9 01 13200</t>
  </si>
  <si>
    <t>Мероприятия по благоустройству дворовых территорий многоквартирных домов</t>
  </si>
  <si>
    <t>27 0 00 00000</t>
  </si>
  <si>
    <t>Расходы на обеспечение деятельности муниципальных казенных учреждений</t>
  </si>
  <si>
    <t>91 3 01 60650</t>
  </si>
  <si>
    <t>Обеспечение сохранения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</si>
  <si>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</si>
  <si>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</si>
  <si>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Обеспечение деятельности Главы муниципального образования</t>
  </si>
  <si>
    <t>91 1 00 00000</t>
  </si>
  <si>
    <t>Непрограммные расходы</t>
  </si>
  <si>
    <t>91 1 01 00000</t>
  </si>
  <si>
    <t>91 1 01 00030</t>
  </si>
  <si>
    <t>расходы на выплаты персоналу государственных (муниципальных) органов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</si>
  <si>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</si>
  <si>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обеспечениявыполнения функций государственными (муниципальными)органами, казенными учреждениями, органами управлениягосударственными внебюджетными фондами</t>
  </si>
  <si>
    <t>Мобилизационная  и вневойсковая подготовка</t>
  </si>
  <si>
    <t xml:space="preserve">Мероприятия по капитальному ремонту и ремонт автомобильных дорог общего пользования местного значения, имеющищих приоритетный социально-значимый характер </t>
  </si>
  <si>
    <t>06 0 00 00000</t>
  </si>
  <si>
    <t>Обеспечение устойчивого сокращения непригодного для проживания жилищного фонда (средства Фонда содействия реформированию жилищно-коммунального хозяйства)</t>
  </si>
  <si>
    <t>Обеспечение устойчивого сокращения непригодного для проживания жилищного фонда (средства областного бюджета Ленинградской области)</t>
  </si>
  <si>
    <t>Обеспечение устойчивого сокращения непригодного для проживания жилищного фонда (средства местного бюджета)</t>
  </si>
  <si>
    <t xml:space="preserve">Мероприятия по организации сбора и вывоза бытовых отходов </t>
  </si>
  <si>
    <t xml:space="preserve"> 2024 год, сумма</t>
  </si>
  <si>
    <t>Мероприятия по борьбе с борщевиком Сосновского (местный бюджет)</t>
  </si>
  <si>
    <t>Реализация программ формирования современной городской среды</t>
  </si>
  <si>
    <t>Организация оздоровления, отдыха и занятости детей, подростков и молодежи</t>
  </si>
  <si>
    <t>99 9 01 12290</t>
  </si>
  <si>
    <t>07</t>
  </si>
  <si>
    <t>Молодежная политика</t>
  </si>
  <si>
    <t>Поддержка развития общественной инфраструктуры муниципального значения</t>
  </si>
  <si>
    <t>Приложение 5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</si>
  <si>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</si>
  <si>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</si>
  <si>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</si>
  <si>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области"</t>
  </si>
  <si>
    <t>Муниципальная программа "Переселение граждан из аварийного жилищного фонда на территории Красноборского городского поселения Тосненского района Ленинградской области"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</si>
  <si>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</si>
  <si>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Муниципальная программа "Развитие части территории Красноборского городского поселения Тосненского района Ленинградской области"</t>
  </si>
  <si>
    <t>Муниципальная программа "Развитие части территории Красноборского городского поселения Тосненского района Ленинградской области в иных формах местного самоуправления"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</si>
  <si>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области"</t>
  </si>
  <si>
    <t xml:space="preserve">Муниципальная программа "Охрана окружающей среды Красноборского городского поселения Тосненского района Ленинградской области" 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</si>
  <si>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области"</t>
  </si>
  <si>
    <t>Распределение бюджетных ассигнований по целевым статьям (муниципальным программам и непрограммным  направлениям  деятельности),    группам и  подгруппам  видов расходов  классификации  расходов бюджета,  а также по разделам и подразделам классификации расходов бюджета на 2022  год и плановый период 2023 и 2024 годов</t>
  </si>
  <si>
    <t>Федеральный проект "Формирование комфортной городской среды"</t>
  </si>
  <si>
    <t>Комплекс процессных мероприятий</t>
  </si>
  <si>
    <t>Комплекс процессных мероприятий "Развитие культуры на территории поселения"</t>
  </si>
  <si>
    <t>07 4 00 00000</t>
  </si>
  <si>
    <t>07 4 03 00000</t>
  </si>
  <si>
    <t>07 4 03 00160</t>
  </si>
  <si>
    <t>07 4 03 S0360</t>
  </si>
  <si>
    <t>Комплекс процессных мероприятий "Организация и проведение культурно-досуговых мероприятий"</t>
  </si>
  <si>
    <t>07 4 04 00000</t>
  </si>
  <si>
    <t>07 4 04 11220</t>
  </si>
  <si>
    <t>07 8 00 00000</t>
  </si>
  <si>
    <t>Мероприятия, направленные на достижение целей проектов</t>
  </si>
  <si>
    <t xml:space="preserve">Мероприятия, направленные на достижение цели федерального проекта "Культурная среда" </t>
  </si>
  <si>
    <t>07 8 01 00000</t>
  </si>
  <si>
    <t>07 8 01 S4230</t>
  </si>
  <si>
    <t>07 8 01 04230</t>
  </si>
  <si>
    <t>Комплекс процессных мероприятиий</t>
  </si>
  <si>
    <t>Комплекс процессных мероприятиий "Защита населения и территорий, предупреждение и ликвидация последствий чрезвычайных ситуаций природного и техногенного характера"</t>
  </si>
  <si>
    <t>08 4 00 00000</t>
  </si>
  <si>
    <t>08 4 01 00000</t>
  </si>
  <si>
    <t>08 4 01  11570</t>
  </si>
  <si>
    <t xml:space="preserve">Комплекс процессных мероприятиий "Обеспечение пожарной безопасности" </t>
  </si>
  <si>
    <t>08 4 02 00000</t>
  </si>
  <si>
    <t>08 4 02 11620</t>
  </si>
  <si>
    <t>05 4 00 00000</t>
  </si>
  <si>
    <t>Комплекс процессных мероприятиий "Информационная, консультационная поддержка субъектов малого и среднего предпринимательства"</t>
  </si>
  <si>
    <t>05 4 01 00000</t>
  </si>
  <si>
    <t>05 4 01 06390</t>
  </si>
  <si>
    <t>Федеральные проекты, входящие в состав национальных проектов</t>
  </si>
  <si>
    <t>06 1 00 00000</t>
  </si>
  <si>
    <t>Федеральный проект "Обеспечение устойчивого сокращения непригодного для проживания жилищного фонда"</t>
  </si>
  <si>
    <t>06 1 F3 00000</t>
  </si>
  <si>
    <t>06 1 F3 67483</t>
  </si>
  <si>
    <t>06 1 F3 67484</t>
  </si>
  <si>
    <t>06 1 F3 6748S</t>
  </si>
  <si>
    <t>12 4 00 00000</t>
  </si>
  <si>
    <t>Комплекс процессных мероприятий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</si>
  <si>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12 4 01 00000</t>
  </si>
  <si>
    <t>12 4 01 00170</t>
  </si>
  <si>
    <t>12 4 01 13280</t>
  </si>
  <si>
    <t>12 4 01 S4840</t>
  </si>
  <si>
    <t>15 4 00 00000</t>
  </si>
  <si>
    <t>Комплекс процессных мероприятий "Поддержка  проектов местных инициатив граждан"</t>
  </si>
  <si>
    <t>15 4 01 00000</t>
  </si>
  <si>
    <t>15 4 01 S4660</t>
  </si>
  <si>
    <t>29 4 00 00000</t>
  </si>
  <si>
    <t>29 4 01 00000</t>
  </si>
  <si>
    <t>29 4 01 S4770</t>
  </si>
  <si>
    <t>25 8 00 00000</t>
  </si>
  <si>
    <t>25 8 01 00000</t>
  </si>
  <si>
    <t>25 8 01 S4310</t>
  </si>
  <si>
    <t>Комплекс процессных мероприятий "Реализация мероприятий по борьбе с борщевиком Сосновского"</t>
  </si>
  <si>
    <t>25 4 00 00000</t>
  </si>
  <si>
    <t>25 4 01 00000</t>
  </si>
  <si>
    <t>25 4 01 14310</t>
  </si>
  <si>
    <t xml:space="preserve">Мероприятия, направленные на достижение цели федерального проекта "Чистая страна" </t>
  </si>
  <si>
    <t>19 8 00 00000</t>
  </si>
  <si>
    <t>19 8 01 00000</t>
  </si>
  <si>
    <t>19 8 01 S4790</t>
  </si>
  <si>
    <t>27 1 00 00000</t>
  </si>
  <si>
    <t>27 1 F2 00000</t>
  </si>
  <si>
    <t>27 1 F2 55550</t>
  </si>
  <si>
    <t xml:space="preserve">Мероприятия, направленные на достижение цели федерального проекта "Формирование комфортной городской среды" </t>
  </si>
  <si>
    <t>27 8 00 00000</t>
  </si>
  <si>
    <t>27 8 01 00000</t>
  </si>
  <si>
    <t>27 8 01 S4750</t>
  </si>
  <si>
    <t>Комплекс процессных мероприятий "Реализация функций в сфере обращения с отходами"</t>
  </si>
  <si>
    <t>12 4 02 00000</t>
  </si>
  <si>
    <t>12 4 02 13320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</si>
  <si>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</si>
  <si>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10 4 00 00000</t>
  </si>
  <si>
    <t>10 4 01 00000</t>
  </si>
  <si>
    <t>Обеспечение  мероприятий по капитальному ремонту и ремонту автомобильных дорог общего пользования местного значения</t>
  </si>
  <si>
    <t>10 4 01 10110</t>
  </si>
  <si>
    <t>Комплекс процессных мероприятиий "Мероприятия по оптимизации мер профилактики правонарушений"</t>
  </si>
  <si>
    <t>10 4 02 00000</t>
  </si>
  <si>
    <t>10 4 02 13530</t>
  </si>
  <si>
    <t>10 8 00 00000</t>
  </si>
  <si>
    <t>10 8 01 00000</t>
  </si>
  <si>
    <t>Мероприятия, направленные на достижение цели федерального проекта "Дорожная сеть"</t>
  </si>
  <si>
    <t>10 8 01 S4200</t>
  </si>
  <si>
    <t>от    24.12.2021     №95</t>
  </si>
  <si>
    <t>Мероприятия, направленные на достижение цели федерального  проекта "Благоустройство сельских территорий"</t>
  </si>
  <si>
    <t xml:space="preserve">Комплекс процессных мероприятий "Обеспечение устойчивого сокращения непригодного для проживания жилищного фонда" </t>
  </si>
  <si>
    <t>06 4 00 00000</t>
  </si>
  <si>
    <t>06 4 01 00000</t>
  </si>
  <si>
    <t>от   25.02.2022     №104</t>
  </si>
  <si>
    <t>06 4 01 14860</t>
  </si>
  <si>
    <t>Обеспечение мероприятий по ликвидации аварийоного жилищного фонда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</si>
</sst>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&quot;р.&quot;_-;\-* #,##0.00&quot;р.&quot;_-;_-* &quot;-&quot;??&quot;р.&quot;_-;_-@_-"/>
    <numFmt numFmtId="165" formatCode="0.000"/>
    <numFmt numFmtId="166" formatCode="#,##0.000"/>
    <numFmt numFmtId="167" formatCode="#,##0.00000"/>
    <numFmt numFmtId="168" formatCode="0.00000"/>
  </numFmts>
  <fonts count="25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i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name val="Arial"/>
      <family val="2"/>
      <charset val="204"/>
    </font>
    <font>
      <b/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  <xf numFmtId="0" fontId="3" fillId="0" borderId="0"/>
  </cellStyleXfs>
  <cellXfs count="147">
    <xf numFmtId="0" fontId="0" fillId="0" borderId="0" xfId="0"/>
    <xf numFmtId="0" fontId="3" fillId="0" borderId="0" xfId="1" applyFont="1"/>
    <xf numFmtId="0" fontId="5" fillId="0" borderId="0" xfId="1" applyFont="1"/>
    <xf numFmtId="0" fontId="3" fillId="2" borderId="0" xfId="1" applyFont="1" applyFill="1"/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0" xfId="1" applyFont="1" applyFill="1"/>
    <xf numFmtId="0" fontId="4" fillId="2" borderId="1" xfId="1" applyFont="1" applyFill="1" applyBorder="1"/>
    <xf numFmtId="0" fontId="4" fillId="2" borderId="2" xfId="1" applyFont="1" applyFill="1" applyBorder="1"/>
    <xf numFmtId="0" fontId="6" fillId="0" borderId="0" xfId="1" applyFont="1" applyAlignment="1">
      <alignment vertical="top" wrapText="1"/>
    </xf>
    <xf numFmtId="0" fontId="7" fillId="0" borderId="0" xfId="0" applyFont="1" applyAlignment="1"/>
    <xf numFmtId="0" fontId="4" fillId="2" borderId="1" xfId="1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0" fontId="4" fillId="2" borderId="4" xfId="1" applyFont="1" applyFill="1" applyBorder="1"/>
    <xf numFmtId="0" fontId="8" fillId="2" borderId="3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10" fillId="2" borderId="3" xfId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vertical="top" wrapText="1"/>
    </xf>
    <xf numFmtId="0" fontId="12" fillId="2" borderId="0" xfId="0" applyFont="1" applyFill="1" applyAlignment="1">
      <alignment wrapText="1"/>
    </xf>
    <xf numFmtId="49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1" applyNumberFormat="1" applyFont="1" applyFill="1" applyBorder="1" applyAlignment="1" applyProtection="1">
      <alignment horizontal="left" vertical="center" wrapText="1"/>
    </xf>
    <xf numFmtId="0" fontId="9" fillId="2" borderId="1" xfId="1" applyNumberFormat="1" applyFont="1" applyFill="1" applyBorder="1" applyAlignment="1" applyProtection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14" fillId="5" borderId="6" xfId="0" applyFont="1" applyFill="1" applyBorder="1" applyAlignment="1">
      <alignment horizontal="left" vertical="top" wrapText="1"/>
    </xf>
    <xf numFmtId="0" fontId="2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49" fontId="9" fillId="4" borderId="1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vertical="center" wrapText="1"/>
    </xf>
    <xf numFmtId="49" fontId="9" fillId="2" borderId="1" xfId="2" applyNumberFormat="1" applyFont="1" applyFill="1" applyBorder="1" applyAlignment="1">
      <alignment horizontal="center" vertical="center" wrapText="1"/>
    </xf>
    <xf numFmtId="0" fontId="16" fillId="2" borderId="3" xfId="1" applyFont="1" applyFill="1" applyBorder="1" applyAlignment="1">
      <alignment horizontal="left" vertical="center" wrapText="1"/>
    </xf>
    <xf numFmtId="0" fontId="16" fillId="2" borderId="3" xfId="1" applyNumberFormat="1" applyFont="1" applyFill="1" applyBorder="1" applyAlignment="1">
      <alignment horizontal="left" vertical="center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65" fontId="5" fillId="0" borderId="0" xfId="1" applyNumberFormat="1" applyFont="1"/>
    <xf numFmtId="0" fontId="4" fillId="4" borderId="1" xfId="1" applyFont="1" applyFill="1" applyBorder="1" applyAlignment="1">
      <alignment horizontal="center" vertical="center"/>
    </xf>
    <xf numFmtId="49" fontId="2" fillId="2" borderId="5" xfId="1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wrapText="1"/>
    </xf>
    <xf numFmtId="0" fontId="8" fillId="2" borderId="5" xfId="1" applyNumberFormat="1" applyFont="1" applyFill="1" applyBorder="1" applyAlignment="1" applyProtection="1">
      <alignment horizontal="left" vertical="center" wrapText="1"/>
    </xf>
    <xf numFmtId="49" fontId="4" fillId="2" borderId="5" xfId="1" applyNumberFormat="1" applyFont="1" applyFill="1" applyBorder="1" applyAlignment="1" applyProtection="1">
      <alignment horizontal="center" vertical="center" wrapText="1"/>
    </xf>
    <xf numFmtId="0" fontId="17" fillId="2" borderId="3" xfId="1" applyFont="1" applyFill="1" applyBorder="1" applyAlignment="1">
      <alignment horizontal="left" vertical="center" wrapText="1"/>
    </xf>
    <xf numFmtId="164" fontId="4" fillId="2" borderId="1" xfId="3" applyFont="1" applyFill="1" applyBorder="1" applyAlignment="1">
      <alignment horizontal="center" vertical="center" wrapText="1"/>
    </xf>
    <xf numFmtId="164" fontId="2" fillId="2" borderId="1" xfId="3" applyFont="1" applyFill="1" applyBorder="1" applyAlignment="1">
      <alignment horizontal="center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49" fontId="2" fillId="2" borderId="1" xfId="3" applyNumberFormat="1" applyFont="1" applyFill="1" applyBorder="1" applyAlignment="1">
      <alignment horizontal="center" vertical="center" wrapText="1"/>
    </xf>
    <xf numFmtId="49" fontId="19" fillId="0" borderId="8" xfId="4" applyNumberFormat="1" applyFont="1" applyFill="1" applyBorder="1" applyAlignment="1">
      <alignment horizontal="center" vertical="center" wrapText="1"/>
    </xf>
    <xf numFmtId="49" fontId="20" fillId="0" borderId="8" xfId="4" applyNumberFormat="1" applyFont="1" applyFill="1" applyBorder="1" applyAlignment="1">
      <alignment horizontal="center" vertical="center" wrapText="1"/>
    </xf>
    <xf numFmtId="49" fontId="20" fillId="7" borderId="8" xfId="4" applyNumberFormat="1" applyFont="1" applyFill="1" applyBorder="1" applyAlignment="1">
      <alignment horizontal="center" vertical="center" wrapText="1"/>
    </xf>
    <xf numFmtId="49" fontId="2" fillId="0" borderId="9" xfId="4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horizontal="left" wrapText="1"/>
    </xf>
    <xf numFmtId="0" fontId="3" fillId="2" borderId="10" xfId="1" applyFont="1" applyFill="1" applyBorder="1"/>
    <xf numFmtId="0" fontId="3" fillId="0" borderId="0" xfId="1" applyFont="1" applyAlignment="1">
      <alignment horizontal="left" vertical="center"/>
    </xf>
    <xf numFmtId="0" fontId="9" fillId="2" borderId="3" xfId="1" applyNumberFormat="1" applyFont="1" applyFill="1" applyBorder="1" applyAlignment="1">
      <alignment horizontal="left" vertical="center" wrapText="1"/>
    </xf>
    <xf numFmtId="164" fontId="2" fillId="0" borderId="1" xfId="3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/>
    </xf>
    <xf numFmtId="49" fontId="8" fillId="0" borderId="8" xfId="4" applyNumberFormat="1" applyFont="1" applyFill="1" applyBorder="1" applyAlignment="1">
      <alignment horizontal="left" vertical="center" wrapText="1"/>
    </xf>
    <xf numFmtId="164" fontId="8" fillId="2" borderId="3" xfId="3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wrapText="1"/>
    </xf>
    <xf numFmtId="0" fontId="9" fillId="2" borderId="1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4" fillId="2" borderId="3" xfId="1" applyFont="1" applyFill="1" applyBorder="1" applyAlignment="1">
      <alignment horizontal="left" vertical="center" wrapText="1"/>
    </xf>
    <xf numFmtId="164" fontId="9" fillId="2" borderId="3" xfId="3" applyFont="1" applyFill="1" applyBorder="1" applyAlignment="1">
      <alignment horizontal="left" vertical="center" wrapText="1"/>
    </xf>
    <xf numFmtId="166" fontId="5" fillId="0" borderId="0" xfId="1" applyNumberFormat="1" applyFont="1"/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9" fillId="0" borderId="0" xfId="0" applyFont="1" applyAlignment="1">
      <alignment horizontal="right" vertical="center" wrapText="1"/>
    </xf>
    <xf numFmtId="164" fontId="17" fillId="2" borderId="3" xfId="3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top" wrapText="1"/>
    </xf>
    <xf numFmtId="4" fontId="5" fillId="0" borderId="0" xfId="1" applyNumberFormat="1" applyFont="1"/>
    <xf numFmtId="0" fontId="12" fillId="0" borderId="1" xfId="0" applyFont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left" wrapText="1"/>
    </xf>
    <xf numFmtId="0" fontId="9" fillId="0" borderId="9" xfId="4" applyNumberFormat="1" applyFont="1" applyFill="1" applyBorder="1" applyAlignment="1">
      <alignment horizontal="left" vertical="center" wrapText="1"/>
    </xf>
    <xf numFmtId="0" fontId="9" fillId="2" borderId="0" xfId="0" applyFont="1" applyFill="1" applyAlignment="1">
      <alignment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 wrapText="1"/>
    </xf>
    <xf numFmtId="167" fontId="3" fillId="0" borderId="1" xfId="1" applyNumberFormat="1" applyFont="1" applyBorder="1" applyAlignment="1">
      <alignment horizontal="center" vertical="center"/>
    </xf>
    <xf numFmtId="167" fontId="4" fillId="4" borderId="1" xfId="1" applyNumberFormat="1" applyFont="1" applyFill="1" applyBorder="1" applyAlignment="1">
      <alignment horizontal="center" vertical="center" wrapText="1"/>
    </xf>
    <xf numFmtId="167" fontId="4" fillId="2" borderId="1" xfId="1" applyNumberFormat="1" applyFont="1" applyFill="1" applyBorder="1" applyAlignment="1">
      <alignment horizontal="center" vertical="center" wrapText="1"/>
    </xf>
    <xf numFmtId="167" fontId="2" fillId="2" borderId="1" xfId="1" applyNumberFormat="1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1" xfId="0" applyNumberFormat="1" applyFont="1" applyBorder="1" applyAlignment="1" applyProtection="1">
      <alignment horizontal="left" wrapText="1"/>
    </xf>
    <xf numFmtId="0" fontId="2" fillId="2" borderId="1" xfId="1" applyFont="1" applyFill="1" applyBorder="1" applyAlignment="1">
      <alignment horizontal="left" vertical="center" wrapText="1"/>
    </xf>
    <xf numFmtId="167" fontId="3" fillId="0" borderId="0" xfId="1" applyNumberFormat="1" applyFont="1" applyAlignment="1">
      <alignment horizontal="center" vertical="center"/>
    </xf>
    <xf numFmtId="167" fontId="5" fillId="0" borderId="0" xfId="1" applyNumberFormat="1" applyFont="1"/>
    <xf numFmtId="167" fontId="3" fillId="0" borderId="0" xfId="1" applyNumberFormat="1" applyFont="1"/>
    <xf numFmtId="0" fontId="5" fillId="0" borderId="0" xfId="1" applyFont="1" applyAlignment="1">
      <alignment wrapText="1"/>
    </xf>
    <xf numFmtId="0" fontId="20" fillId="2" borderId="8" xfId="4" applyNumberFormat="1" applyFont="1" applyFill="1" applyBorder="1" applyAlignment="1">
      <alignment horizontal="left" vertical="center" wrapText="1"/>
    </xf>
    <xf numFmtId="0" fontId="23" fillId="2" borderId="8" xfId="4" applyNumberFormat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vertical="top" wrapText="1"/>
    </xf>
    <xf numFmtId="0" fontId="9" fillId="2" borderId="3" xfId="1" applyFont="1" applyFill="1" applyBorder="1" applyAlignment="1">
      <alignment vertical="top" wrapText="1"/>
    </xf>
    <xf numFmtId="0" fontId="24" fillId="0" borderId="0" xfId="1" applyFont="1"/>
    <xf numFmtId="164" fontId="2" fillId="2" borderId="3" xfId="3" applyFont="1" applyFill="1" applyBorder="1" applyAlignment="1">
      <alignment horizontal="left" vertical="center" wrapText="1"/>
    </xf>
    <xf numFmtId="49" fontId="9" fillId="2" borderId="1" xfId="4" applyNumberFormat="1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168" fontId="9" fillId="2" borderId="1" xfId="1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 vertical="center"/>
    </xf>
    <xf numFmtId="0" fontId="3" fillId="2" borderId="0" xfId="1" applyFont="1" applyFill="1" applyAlignment="1"/>
    <xf numFmtId="0" fontId="3" fillId="2" borderId="0" xfId="1" applyFont="1" applyFill="1" applyAlignment="1">
      <alignment horizontal="right" vertical="center"/>
    </xf>
    <xf numFmtId="0" fontId="9" fillId="2" borderId="0" xfId="0" applyFont="1" applyFill="1" applyAlignment="1">
      <alignment horizontal="right" vertical="center" wrapText="1"/>
    </xf>
    <xf numFmtId="0" fontId="3" fillId="2" borderId="0" xfId="1" applyFont="1" applyFill="1" applyAlignment="1">
      <alignment horizontal="right"/>
    </xf>
    <xf numFmtId="49" fontId="20" fillId="2" borderId="1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right" vertical="center" wrapText="1"/>
    </xf>
    <xf numFmtId="0" fontId="6" fillId="2" borderId="0" xfId="1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vertical="center" wrapText="1"/>
    </xf>
  </cellXfs>
  <cellStyles count="5">
    <cellStyle name="Денежный" xfId="3" builtinId="4"/>
    <cellStyle name="Обычный" xfId="0" builtinId="0"/>
    <cellStyle name="Обычный 2" xfId="1"/>
    <cellStyle name="Обычный_классификация" xfId="2"/>
    <cellStyle name="Обычный_Приложения 1-9 к бюджету 2007 Поправк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6"/>
  <sheetViews>
    <sheetView tabSelected="1" workbookViewId="0">
      <selection activeCell="B85" sqref="B85"/>
    </sheetView>
  </sheetViews>
  <sheetFormatPr defaultRowHeight="12.75" x14ac:dyDescent="0.2"/>
  <cols>
    <col min="1" max="1" width="3.28515625" style="3" customWidth="1"/>
    <col min="2" max="2" width="58.5703125" style="74" customWidth="1"/>
    <col min="3" max="3" width="14.7109375" style="74" customWidth="1"/>
    <col min="4" max="4" width="6.140625" style="74" customWidth="1"/>
    <col min="5" max="5" width="4.85546875" style="74" customWidth="1"/>
    <col min="6" max="6" width="5.42578125" style="4" customWidth="1"/>
    <col min="7" max="8" width="13.85546875" style="4" customWidth="1"/>
    <col min="9" max="9" width="14.140625" style="4" customWidth="1"/>
    <col min="10" max="10" width="13.140625" style="1" customWidth="1"/>
    <col min="11" max="11" width="12" style="1" customWidth="1"/>
    <col min="12" max="253" width="9.140625" style="1"/>
    <col min="254" max="254" width="5.28515625" style="1" customWidth="1"/>
    <col min="255" max="255" width="57.7109375" style="1" customWidth="1"/>
    <col min="256" max="256" width="10" style="1" customWidth="1"/>
    <col min="257" max="257" width="9.28515625" style="1" customWidth="1"/>
    <col min="258" max="258" width="10.42578125" style="1" customWidth="1"/>
    <col min="259" max="259" width="11.5703125" style="1" customWidth="1"/>
    <col min="260" max="260" width="10.28515625" style="1" customWidth="1"/>
    <col min="261" max="261" width="14.7109375" style="1" customWidth="1"/>
    <col min="262" max="509" width="9.140625" style="1"/>
    <col min="510" max="510" width="5.28515625" style="1" customWidth="1"/>
    <col min="511" max="511" width="57.7109375" style="1" customWidth="1"/>
    <col min="512" max="512" width="10" style="1" customWidth="1"/>
    <col min="513" max="513" width="9.28515625" style="1" customWidth="1"/>
    <col min="514" max="514" width="10.42578125" style="1" customWidth="1"/>
    <col min="515" max="515" width="11.5703125" style="1" customWidth="1"/>
    <col min="516" max="516" width="10.28515625" style="1" customWidth="1"/>
    <col min="517" max="517" width="14.7109375" style="1" customWidth="1"/>
    <col min="518" max="765" width="9.140625" style="1"/>
    <col min="766" max="766" width="5.28515625" style="1" customWidth="1"/>
    <col min="767" max="767" width="57.7109375" style="1" customWidth="1"/>
    <col min="768" max="768" width="10" style="1" customWidth="1"/>
    <col min="769" max="769" width="9.28515625" style="1" customWidth="1"/>
    <col min="770" max="770" width="10.42578125" style="1" customWidth="1"/>
    <col min="771" max="771" width="11.5703125" style="1" customWidth="1"/>
    <col min="772" max="772" width="10.28515625" style="1" customWidth="1"/>
    <col min="773" max="773" width="14.7109375" style="1" customWidth="1"/>
    <col min="774" max="1021" width="9.140625" style="1"/>
    <col min="1022" max="1022" width="5.28515625" style="1" customWidth="1"/>
    <col min="1023" max="1023" width="57.7109375" style="1" customWidth="1"/>
    <col min="1024" max="1024" width="10" style="1" customWidth="1"/>
    <col min="1025" max="1025" width="9.28515625" style="1" customWidth="1"/>
    <col min="1026" max="1026" width="10.42578125" style="1" customWidth="1"/>
    <col min="1027" max="1027" width="11.5703125" style="1" customWidth="1"/>
    <col min="1028" max="1028" width="10.28515625" style="1" customWidth="1"/>
    <col min="1029" max="1029" width="14.7109375" style="1" customWidth="1"/>
    <col min="1030" max="1277" width="9.140625" style="1"/>
    <col min="1278" max="1278" width="5.28515625" style="1" customWidth="1"/>
    <col min="1279" max="1279" width="57.7109375" style="1" customWidth="1"/>
    <col min="1280" max="1280" width="10" style="1" customWidth="1"/>
    <col min="1281" max="1281" width="9.28515625" style="1" customWidth="1"/>
    <col min="1282" max="1282" width="10.42578125" style="1" customWidth="1"/>
    <col min="1283" max="1283" width="11.5703125" style="1" customWidth="1"/>
    <col min="1284" max="1284" width="10.28515625" style="1" customWidth="1"/>
    <col min="1285" max="1285" width="14.7109375" style="1" customWidth="1"/>
    <col min="1286" max="1533" width="9.140625" style="1"/>
    <col min="1534" max="1534" width="5.28515625" style="1" customWidth="1"/>
    <col min="1535" max="1535" width="57.7109375" style="1" customWidth="1"/>
    <col min="1536" max="1536" width="10" style="1" customWidth="1"/>
    <col min="1537" max="1537" width="9.28515625" style="1" customWidth="1"/>
    <col min="1538" max="1538" width="10.42578125" style="1" customWidth="1"/>
    <col min="1539" max="1539" width="11.5703125" style="1" customWidth="1"/>
    <col min="1540" max="1540" width="10.28515625" style="1" customWidth="1"/>
    <col min="1541" max="1541" width="14.7109375" style="1" customWidth="1"/>
    <col min="1542" max="1789" width="9.140625" style="1"/>
    <col min="1790" max="1790" width="5.28515625" style="1" customWidth="1"/>
    <col min="1791" max="1791" width="57.7109375" style="1" customWidth="1"/>
    <col min="1792" max="1792" width="10" style="1" customWidth="1"/>
    <col min="1793" max="1793" width="9.28515625" style="1" customWidth="1"/>
    <col min="1794" max="1794" width="10.42578125" style="1" customWidth="1"/>
    <col min="1795" max="1795" width="11.5703125" style="1" customWidth="1"/>
    <col min="1796" max="1796" width="10.28515625" style="1" customWidth="1"/>
    <col min="1797" max="1797" width="14.7109375" style="1" customWidth="1"/>
    <col min="1798" max="2045" width="9.140625" style="1"/>
    <col min="2046" max="2046" width="5.28515625" style="1" customWidth="1"/>
    <col min="2047" max="2047" width="57.7109375" style="1" customWidth="1"/>
    <col min="2048" max="2048" width="10" style="1" customWidth="1"/>
    <col min="2049" max="2049" width="9.28515625" style="1" customWidth="1"/>
    <col min="2050" max="2050" width="10.42578125" style="1" customWidth="1"/>
    <col min="2051" max="2051" width="11.5703125" style="1" customWidth="1"/>
    <col min="2052" max="2052" width="10.28515625" style="1" customWidth="1"/>
    <col min="2053" max="2053" width="14.7109375" style="1" customWidth="1"/>
    <col min="2054" max="2301" width="9.140625" style="1"/>
    <col min="2302" max="2302" width="5.28515625" style="1" customWidth="1"/>
    <col min="2303" max="2303" width="57.7109375" style="1" customWidth="1"/>
    <col min="2304" max="2304" width="10" style="1" customWidth="1"/>
    <col min="2305" max="2305" width="9.28515625" style="1" customWidth="1"/>
    <col min="2306" max="2306" width="10.42578125" style="1" customWidth="1"/>
    <col min="2307" max="2307" width="11.5703125" style="1" customWidth="1"/>
    <col min="2308" max="2308" width="10.28515625" style="1" customWidth="1"/>
    <col min="2309" max="2309" width="14.7109375" style="1" customWidth="1"/>
    <col min="2310" max="2557" width="9.140625" style="1"/>
    <col min="2558" max="2558" width="5.28515625" style="1" customWidth="1"/>
    <col min="2559" max="2559" width="57.7109375" style="1" customWidth="1"/>
    <col min="2560" max="2560" width="10" style="1" customWidth="1"/>
    <col min="2561" max="2561" width="9.28515625" style="1" customWidth="1"/>
    <col min="2562" max="2562" width="10.42578125" style="1" customWidth="1"/>
    <col min="2563" max="2563" width="11.5703125" style="1" customWidth="1"/>
    <col min="2564" max="2564" width="10.28515625" style="1" customWidth="1"/>
    <col min="2565" max="2565" width="14.7109375" style="1" customWidth="1"/>
    <col min="2566" max="2813" width="9.140625" style="1"/>
    <col min="2814" max="2814" width="5.28515625" style="1" customWidth="1"/>
    <col min="2815" max="2815" width="57.7109375" style="1" customWidth="1"/>
    <col min="2816" max="2816" width="10" style="1" customWidth="1"/>
    <col min="2817" max="2817" width="9.28515625" style="1" customWidth="1"/>
    <col min="2818" max="2818" width="10.42578125" style="1" customWidth="1"/>
    <col min="2819" max="2819" width="11.5703125" style="1" customWidth="1"/>
    <col min="2820" max="2820" width="10.28515625" style="1" customWidth="1"/>
    <col min="2821" max="2821" width="14.7109375" style="1" customWidth="1"/>
    <col min="2822" max="3069" width="9.140625" style="1"/>
    <col min="3070" max="3070" width="5.28515625" style="1" customWidth="1"/>
    <col min="3071" max="3071" width="57.7109375" style="1" customWidth="1"/>
    <col min="3072" max="3072" width="10" style="1" customWidth="1"/>
    <col min="3073" max="3073" width="9.28515625" style="1" customWidth="1"/>
    <col min="3074" max="3074" width="10.42578125" style="1" customWidth="1"/>
    <col min="3075" max="3075" width="11.5703125" style="1" customWidth="1"/>
    <col min="3076" max="3076" width="10.28515625" style="1" customWidth="1"/>
    <col min="3077" max="3077" width="14.7109375" style="1" customWidth="1"/>
    <col min="3078" max="3325" width="9.140625" style="1"/>
    <col min="3326" max="3326" width="5.28515625" style="1" customWidth="1"/>
    <col min="3327" max="3327" width="57.7109375" style="1" customWidth="1"/>
    <col min="3328" max="3328" width="10" style="1" customWidth="1"/>
    <col min="3329" max="3329" width="9.28515625" style="1" customWidth="1"/>
    <col min="3330" max="3330" width="10.42578125" style="1" customWidth="1"/>
    <col min="3331" max="3331" width="11.5703125" style="1" customWidth="1"/>
    <col min="3332" max="3332" width="10.28515625" style="1" customWidth="1"/>
    <col min="3333" max="3333" width="14.7109375" style="1" customWidth="1"/>
    <col min="3334" max="3581" width="9.140625" style="1"/>
    <col min="3582" max="3582" width="5.28515625" style="1" customWidth="1"/>
    <col min="3583" max="3583" width="57.7109375" style="1" customWidth="1"/>
    <col min="3584" max="3584" width="10" style="1" customWidth="1"/>
    <col min="3585" max="3585" width="9.28515625" style="1" customWidth="1"/>
    <col min="3586" max="3586" width="10.42578125" style="1" customWidth="1"/>
    <col min="3587" max="3587" width="11.5703125" style="1" customWidth="1"/>
    <col min="3588" max="3588" width="10.28515625" style="1" customWidth="1"/>
    <col min="3589" max="3589" width="14.7109375" style="1" customWidth="1"/>
    <col min="3590" max="3837" width="9.140625" style="1"/>
    <col min="3838" max="3838" width="5.28515625" style="1" customWidth="1"/>
    <col min="3839" max="3839" width="57.7109375" style="1" customWidth="1"/>
    <col min="3840" max="3840" width="10" style="1" customWidth="1"/>
    <col min="3841" max="3841" width="9.28515625" style="1" customWidth="1"/>
    <col min="3842" max="3842" width="10.42578125" style="1" customWidth="1"/>
    <col min="3843" max="3843" width="11.5703125" style="1" customWidth="1"/>
    <col min="3844" max="3844" width="10.28515625" style="1" customWidth="1"/>
    <col min="3845" max="3845" width="14.7109375" style="1" customWidth="1"/>
    <col min="3846" max="4093" width="9.140625" style="1"/>
    <col min="4094" max="4094" width="5.28515625" style="1" customWidth="1"/>
    <col min="4095" max="4095" width="57.7109375" style="1" customWidth="1"/>
    <col min="4096" max="4096" width="10" style="1" customWidth="1"/>
    <col min="4097" max="4097" width="9.28515625" style="1" customWidth="1"/>
    <col min="4098" max="4098" width="10.42578125" style="1" customWidth="1"/>
    <col min="4099" max="4099" width="11.5703125" style="1" customWidth="1"/>
    <col min="4100" max="4100" width="10.28515625" style="1" customWidth="1"/>
    <col min="4101" max="4101" width="14.7109375" style="1" customWidth="1"/>
    <col min="4102" max="4349" width="9.140625" style="1"/>
    <col min="4350" max="4350" width="5.28515625" style="1" customWidth="1"/>
    <col min="4351" max="4351" width="57.7109375" style="1" customWidth="1"/>
    <col min="4352" max="4352" width="10" style="1" customWidth="1"/>
    <col min="4353" max="4353" width="9.28515625" style="1" customWidth="1"/>
    <col min="4354" max="4354" width="10.42578125" style="1" customWidth="1"/>
    <col min="4355" max="4355" width="11.5703125" style="1" customWidth="1"/>
    <col min="4356" max="4356" width="10.28515625" style="1" customWidth="1"/>
    <col min="4357" max="4357" width="14.7109375" style="1" customWidth="1"/>
    <col min="4358" max="4605" width="9.140625" style="1"/>
    <col min="4606" max="4606" width="5.28515625" style="1" customWidth="1"/>
    <col min="4607" max="4607" width="57.7109375" style="1" customWidth="1"/>
    <col min="4608" max="4608" width="10" style="1" customWidth="1"/>
    <col min="4609" max="4609" width="9.28515625" style="1" customWidth="1"/>
    <col min="4610" max="4610" width="10.42578125" style="1" customWidth="1"/>
    <col min="4611" max="4611" width="11.5703125" style="1" customWidth="1"/>
    <col min="4612" max="4612" width="10.28515625" style="1" customWidth="1"/>
    <col min="4613" max="4613" width="14.7109375" style="1" customWidth="1"/>
    <col min="4614" max="4861" width="9.140625" style="1"/>
    <col min="4862" max="4862" width="5.28515625" style="1" customWidth="1"/>
    <col min="4863" max="4863" width="57.7109375" style="1" customWidth="1"/>
    <col min="4864" max="4864" width="10" style="1" customWidth="1"/>
    <col min="4865" max="4865" width="9.28515625" style="1" customWidth="1"/>
    <col min="4866" max="4866" width="10.42578125" style="1" customWidth="1"/>
    <col min="4867" max="4867" width="11.5703125" style="1" customWidth="1"/>
    <col min="4868" max="4868" width="10.28515625" style="1" customWidth="1"/>
    <col min="4869" max="4869" width="14.7109375" style="1" customWidth="1"/>
    <col min="4870" max="5117" width="9.140625" style="1"/>
    <col min="5118" max="5118" width="5.28515625" style="1" customWidth="1"/>
    <col min="5119" max="5119" width="57.7109375" style="1" customWidth="1"/>
    <col min="5120" max="5120" width="10" style="1" customWidth="1"/>
    <col min="5121" max="5121" width="9.28515625" style="1" customWidth="1"/>
    <col min="5122" max="5122" width="10.42578125" style="1" customWidth="1"/>
    <col min="5123" max="5123" width="11.5703125" style="1" customWidth="1"/>
    <col min="5124" max="5124" width="10.28515625" style="1" customWidth="1"/>
    <col min="5125" max="5125" width="14.7109375" style="1" customWidth="1"/>
    <col min="5126" max="5373" width="9.140625" style="1"/>
    <col min="5374" max="5374" width="5.28515625" style="1" customWidth="1"/>
    <col min="5375" max="5375" width="57.7109375" style="1" customWidth="1"/>
    <col min="5376" max="5376" width="10" style="1" customWidth="1"/>
    <col min="5377" max="5377" width="9.28515625" style="1" customWidth="1"/>
    <col min="5378" max="5378" width="10.42578125" style="1" customWidth="1"/>
    <col min="5379" max="5379" width="11.5703125" style="1" customWidth="1"/>
    <col min="5380" max="5380" width="10.28515625" style="1" customWidth="1"/>
    <col min="5381" max="5381" width="14.7109375" style="1" customWidth="1"/>
    <col min="5382" max="5629" width="9.140625" style="1"/>
    <col min="5630" max="5630" width="5.28515625" style="1" customWidth="1"/>
    <col min="5631" max="5631" width="57.7109375" style="1" customWidth="1"/>
    <col min="5632" max="5632" width="10" style="1" customWidth="1"/>
    <col min="5633" max="5633" width="9.28515625" style="1" customWidth="1"/>
    <col min="5634" max="5634" width="10.42578125" style="1" customWidth="1"/>
    <col min="5635" max="5635" width="11.5703125" style="1" customWidth="1"/>
    <col min="5636" max="5636" width="10.28515625" style="1" customWidth="1"/>
    <col min="5637" max="5637" width="14.7109375" style="1" customWidth="1"/>
    <col min="5638" max="5885" width="9.140625" style="1"/>
    <col min="5886" max="5886" width="5.28515625" style="1" customWidth="1"/>
    <col min="5887" max="5887" width="57.7109375" style="1" customWidth="1"/>
    <col min="5888" max="5888" width="10" style="1" customWidth="1"/>
    <col min="5889" max="5889" width="9.28515625" style="1" customWidth="1"/>
    <col min="5890" max="5890" width="10.42578125" style="1" customWidth="1"/>
    <col min="5891" max="5891" width="11.5703125" style="1" customWidth="1"/>
    <col min="5892" max="5892" width="10.28515625" style="1" customWidth="1"/>
    <col min="5893" max="5893" width="14.7109375" style="1" customWidth="1"/>
    <col min="5894" max="6141" width="9.140625" style="1"/>
    <col min="6142" max="6142" width="5.28515625" style="1" customWidth="1"/>
    <col min="6143" max="6143" width="57.7109375" style="1" customWidth="1"/>
    <col min="6144" max="6144" width="10" style="1" customWidth="1"/>
    <col min="6145" max="6145" width="9.28515625" style="1" customWidth="1"/>
    <col min="6146" max="6146" width="10.42578125" style="1" customWidth="1"/>
    <col min="6147" max="6147" width="11.5703125" style="1" customWidth="1"/>
    <col min="6148" max="6148" width="10.28515625" style="1" customWidth="1"/>
    <col min="6149" max="6149" width="14.7109375" style="1" customWidth="1"/>
    <col min="6150" max="6397" width="9.140625" style="1"/>
    <col min="6398" max="6398" width="5.28515625" style="1" customWidth="1"/>
    <col min="6399" max="6399" width="57.7109375" style="1" customWidth="1"/>
    <col min="6400" max="6400" width="10" style="1" customWidth="1"/>
    <col min="6401" max="6401" width="9.28515625" style="1" customWidth="1"/>
    <col min="6402" max="6402" width="10.42578125" style="1" customWidth="1"/>
    <col min="6403" max="6403" width="11.5703125" style="1" customWidth="1"/>
    <col min="6404" max="6404" width="10.28515625" style="1" customWidth="1"/>
    <col min="6405" max="6405" width="14.7109375" style="1" customWidth="1"/>
    <col min="6406" max="6653" width="9.140625" style="1"/>
    <col min="6654" max="6654" width="5.28515625" style="1" customWidth="1"/>
    <col min="6655" max="6655" width="57.7109375" style="1" customWidth="1"/>
    <col min="6656" max="6656" width="10" style="1" customWidth="1"/>
    <col min="6657" max="6657" width="9.28515625" style="1" customWidth="1"/>
    <col min="6658" max="6658" width="10.42578125" style="1" customWidth="1"/>
    <col min="6659" max="6659" width="11.5703125" style="1" customWidth="1"/>
    <col min="6660" max="6660" width="10.28515625" style="1" customWidth="1"/>
    <col min="6661" max="6661" width="14.7109375" style="1" customWidth="1"/>
    <col min="6662" max="6909" width="9.140625" style="1"/>
    <col min="6910" max="6910" width="5.28515625" style="1" customWidth="1"/>
    <col min="6911" max="6911" width="57.7109375" style="1" customWidth="1"/>
    <col min="6912" max="6912" width="10" style="1" customWidth="1"/>
    <col min="6913" max="6913" width="9.28515625" style="1" customWidth="1"/>
    <col min="6914" max="6914" width="10.42578125" style="1" customWidth="1"/>
    <col min="6915" max="6915" width="11.5703125" style="1" customWidth="1"/>
    <col min="6916" max="6916" width="10.28515625" style="1" customWidth="1"/>
    <col min="6917" max="6917" width="14.7109375" style="1" customWidth="1"/>
    <col min="6918" max="7165" width="9.140625" style="1"/>
    <col min="7166" max="7166" width="5.28515625" style="1" customWidth="1"/>
    <col min="7167" max="7167" width="57.7109375" style="1" customWidth="1"/>
    <col min="7168" max="7168" width="10" style="1" customWidth="1"/>
    <col min="7169" max="7169" width="9.28515625" style="1" customWidth="1"/>
    <col min="7170" max="7170" width="10.42578125" style="1" customWidth="1"/>
    <col min="7171" max="7171" width="11.5703125" style="1" customWidth="1"/>
    <col min="7172" max="7172" width="10.28515625" style="1" customWidth="1"/>
    <col min="7173" max="7173" width="14.7109375" style="1" customWidth="1"/>
    <col min="7174" max="7421" width="9.140625" style="1"/>
    <col min="7422" max="7422" width="5.28515625" style="1" customWidth="1"/>
    <col min="7423" max="7423" width="57.7109375" style="1" customWidth="1"/>
    <col min="7424" max="7424" width="10" style="1" customWidth="1"/>
    <col min="7425" max="7425" width="9.28515625" style="1" customWidth="1"/>
    <col min="7426" max="7426" width="10.42578125" style="1" customWidth="1"/>
    <col min="7427" max="7427" width="11.5703125" style="1" customWidth="1"/>
    <col min="7428" max="7428" width="10.28515625" style="1" customWidth="1"/>
    <col min="7429" max="7429" width="14.7109375" style="1" customWidth="1"/>
    <col min="7430" max="7677" width="9.140625" style="1"/>
    <col min="7678" max="7678" width="5.28515625" style="1" customWidth="1"/>
    <col min="7679" max="7679" width="57.7109375" style="1" customWidth="1"/>
    <col min="7680" max="7680" width="10" style="1" customWidth="1"/>
    <col min="7681" max="7681" width="9.28515625" style="1" customWidth="1"/>
    <col min="7682" max="7682" width="10.42578125" style="1" customWidth="1"/>
    <col min="7683" max="7683" width="11.5703125" style="1" customWidth="1"/>
    <col min="7684" max="7684" width="10.28515625" style="1" customWidth="1"/>
    <col min="7685" max="7685" width="14.7109375" style="1" customWidth="1"/>
    <col min="7686" max="7933" width="9.140625" style="1"/>
    <col min="7934" max="7934" width="5.28515625" style="1" customWidth="1"/>
    <col min="7935" max="7935" width="57.7109375" style="1" customWidth="1"/>
    <col min="7936" max="7936" width="10" style="1" customWidth="1"/>
    <col min="7937" max="7937" width="9.28515625" style="1" customWidth="1"/>
    <col min="7938" max="7938" width="10.42578125" style="1" customWidth="1"/>
    <col min="7939" max="7939" width="11.5703125" style="1" customWidth="1"/>
    <col min="7940" max="7940" width="10.28515625" style="1" customWidth="1"/>
    <col min="7941" max="7941" width="14.7109375" style="1" customWidth="1"/>
    <col min="7942" max="8189" width="9.140625" style="1"/>
    <col min="8190" max="8190" width="5.28515625" style="1" customWidth="1"/>
    <col min="8191" max="8191" width="57.7109375" style="1" customWidth="1"/>
    <col min="8192" max="8192" width="10" style="1" customWidth="1"/>
    <col min="8193" max="8193" width="9.28515625" style="1" customWidth="1"/>
    <col min="8194" max="8194" width="10.42578125" style="1" customWidth="1"/>
    <col min="8195" max="8195" width="11.5703125" style="1" customWidth="1"/>
    <col min="8196" max="8196" width="10.28515625" style="1" customWidth="1"/>
    <col min="8197" max="8197" width="14.7109375" style="1" customWidth="1"/>
    <col min="8198" max="8445" width="9.140625" style="1"/>
    <col min="8446" max="8446" width="5.28515625" style="1" customWidth="1"/>
    <col min="8447" max="8447" width="57.7109375" style="1" customWidth="1"/>
    <col min="8448" max="8448" width="10" style="1" customWidth="1"/>
    <col min="8449" max="8449" width="9.28515625" style="1" customWidth="1"/>
    <col min="8450" max="8450" width="10.42578125" style="1" customWidth="1"/>
    <col min="8451" max="8451" width="11.5703125" style="1" customWidth="1"/>
    <col min="8452" max="8452" width="10.28515625" style="1" customWidth="1"/>
    <col min="8453" max="8453" width="14.7109375" style="1" customWidth="1"/>
    <col min="8454" max="8701" width="9.140625" style="1"/>
    <col min="8702" max="8702" width="5.28515625" style="1" customWidth="1"/>
    <col min="8703" max="8703" width="57.7109375" style="1" customWidth="1"/>
    <col min="8704" max="8704" width="10" style="1" customWidth="1"/>
    <col min="8705" max="8705" width="9.28515625" style="1" customWidth="1"/>
    <col min="8706" max="8706" width="10.42578125" style="1" customWidth="1"/>
    <col min="8707" max="8707" width="11.5703125" style="1" customWidth="1"/>
    <col min="8708" max="8708" width="10.28515625" style="1" customWidth="1"/>
    <col min="8709" max="8709" width="14.7109375" style="1" customWidth="1"/>
    <col min="8710" max="8957" width="9.140625" style="1"/>
    <col min="8958" max="8958" width="5.28515625" style="1" customWidth="1"/>
    <col min="8959" max="8959" width="57.7109375" style="1" customWidth="1"/>
    <col min="8960" max="8960" width="10" style="1" customWidth="1"/>
    <col min="8961" max="8961" width="9.28515625" style="1" customWidth="1"/>
    <col min="8962" max="8962" width="10.42578125" style="1" customWidth="1"/>
    <col min="8963" max="8963" width="11.5703125" style="1" customWidth="1"/>
    <col min="8964" max="8964" width="10.28515625" style="1" customWidth="1"/>
    <col min="8965" max="8965" width="14.7109375" style="1" customWidth="1"/>
    <col min="8966" max="9213" width="9.140625" style="1"/>
    <col min="9214" max="9214" width="5.28515625" style="1" customWidth="1"/>
    <col min="9215" max="9215" width="57.7109375" style="1" customWidth="1"/>
    <col min="9216" max="9216" width="10" style="1" customWidth="1"/>
    <col min="9217" max="9217" width="9.28515625" style="1" customWidth="1"/>
    <col min="9218" max="9218" width="10.42578125" style="1" customWidth="1"/>
    <col min="9219" max="9219" width="11.5703125" style="1" customWidth="1"/>
    <col min="9220" max="9220" width="10.28515625" style="1" customWidth="1"/>
    <col min="9221" max="9221" width="14.7109375" style="1" customWidth="1"/>
    <col min="9222" max="9469" width="9.140625" style="1"/>
    <col min="9470" max="9470" width="5.28515625" style="1" customWidth="1"/>
    <col min="9471" max="9471" width="57.7109375" style="1" customWidth="1"/>
    <col min="9472" max="9472" width="10" style="1" customWidth="1"/>
    <col min="9473" max="9473" width="9.28515625" style="1" customWidth="1"/>
    <col min="9474" max="9474" width="10.42578125" style="1" customWidth="1"/>
    <col min="9475" max="9475" width="11.5703125" style="1" customWidth="1"/>
    <col min="9476" max="9476" width="10.28515625" style="1" customWidth="1"/>
    <col min="9477" max="9477" width="14.7109375" style="1" customWidth="1"/>
    <col min="9478" max="9725" width="9.140625" style="1"/>
    <col min="9726" max="9726" width="5.28515625" style="1" customWidth="1"/>
    <col min="9727" max="9727" width="57.7109375" style="1" customWidth="1"/>
    <col min="9728" max="9728" width="10" style="1" customWidth="1"/>
    <col min="9729" max="9729" width="9.28515625" style="1" customWidth="1"/>
    <col min="9730" max="9730" width="10.42578125" style="1" customWidth="1"/>
    <col min="9731" max="9731" width="11.5703125" style="1" customWidth="1"/>
    <col min="9732" max="9732" width="10.28515625" style="1" customWidth="1"/>
    <col min="9733" max="9733" width="14.7109375" style="1" customWidth="1"/>
    <col min="9734" max="9981" width="9.140625" style="1"/>
    <col min="9982" max="9982" width="5.28515625" style="1" customWidth="1"/>
    <col min="9983" max="9983" width="57.7109375" style="1" customWidth="1"/>
    <col min="9984" max="9984" width="10" style="1" customWidth="1"/>
    <col min="9985" max="9985" width="9.28515625" style="1" customWidth="1"/>
    <col min="9986" max="9986" width="10.42578125" style="1" customWidth="1"/>
    <col min="9987" max="9987" width="11.5703125" style="1" customWidth="1"/>
    <col min="9988" max="9988" width="10.28515625" style="1" customWidth="1"/>
    <col min="9989" max="9989" width="14.7109375" style="1" customWidth="1"/>
    <col min="9990" max="10237" width="9.140625" style="1"/>
    <col min="10238" max="10238" width="5.28515625" style="1" customWidth="1"/>
    <col min="10239" max="10239" width="57.7109375" style="1" customWidth="1"/>
    <col min="10240" max="10240" width="10" style="1" customWidth="1"/>
    <col min="10241" max="10241" width="9.28515625" style="1" customWidth="1"/>
    <col min="10242" max="10242" width="10.42578125" style="1" customWidth="1"/>
    <col min="10243" max="10243" width="11.5703125" style="1" customWidth="1"/>
    <col min="10244" max="10244" width="10.28515625" style="1" customWidth="1"/>
    <col min="10245" max="10245" width="14.7109375" style="1" customWidth="1"/>
    <col min="10246" max="10493" width="9.140625" style="1"/>
    <col min="10494" max="10494" width="5.28515625" style="1" customWidth="1"/>
    <col min="10495" max="10495" width="57.7109375" style="1" customWidth="1"/>
    <col min="10496" max="10496" width="10" style="1" customWidth="1"/>
    <col min="10497" max="10497" width="9.28515625" style="1" customWidth="1"/>
    <col min="10498" max="10498" width="10.42578125" style="1" customWidth="1"/>
    <col min="10499" max="10499" width="11.5703125" style="1" customWidth="1"/>
    <col min="10500" max="10500" width="10.28515625" style="1" customWidth="1"/>
    <col min="10501" max="10501" width="14.7109375" style="1" customWidth="1"/>
    <col min="10502" max="10749" width="9.140625" style="1"/>
    <col min="10750" max="10750" width="5.28515625" style="1" customWidth="1"/>
    <col min="10751" max="10751" width="57.7109375" style="1" customWidth="1"/>
    <col min="10752" max="10752" width="10" style="1" customWidth="1"/>
    <col min="10753" max="10753" width="9.28515625" style="1" customWidth="1"/>
    <col min="10754" max="10754" width="10.42578125" style="1" customWidth="1"/>
    <col min="10755" max="10755" width="11.5703125" style="1" customWidth="1"/>
    <col min="10756" max="10756" width="10.28515625" style="1" customWidth="1"/>
    <col min="10757" max="10757" width="14.7109375" style="1" customWidth="1"/>
    <col min="10758" max="11005" width="9.140625" style="1"/>
    <col min="11006" max="11006" width="5.28515625" style="1" customWidth="1"/>
    <col min="11007" max="11007" width="57.7109375" style="1" customWidth="1"/>
    <col min="11008" max="11008" width="10" style="1" customWidth="1"/>
    <col min="11009" max="11009" width="9.28515625" style="1" customWidth="1"/>
    <col min="11010" max="11010" width="10.42578125" style="1" customWidth="1"/>
    <col min="11011" max="11011" width="11.5703125" style="1" customWidth="1"/>
    <col min="11012" max="11012" width="10.28515625" style="1" customWidth="1"/>
    <col min="11013" max="11013" width="14.7109375" style="1" customWidth="1"/>
    <col min="11014" max="11261" width="9.140625" style="1"/>
    <col min="11262" max="11262" width="5.28515625" style="1" customWidth="1"/>
    <col min="11263" max="11263" width="57.7109375" style="1" customWidth="1"/>
    <col min="11264" max="11264" width="10" style="1" customWidth="1"/>
    <col min="11265" max="11265" width="9.28515625" style="1" customWidth="1"/>
    <col min="11266" max="11266" width="10.42578125" style="1" customWidth="1"/>
    <col min="11267" max="11267" width="11.5703125" style="1" customWidth="1"/>
    <col min="11268" max="11268" width="10.28515625" style="1" customWidth="1"/>
    <col min="11269" max="11269" width="14.7109375" style="1" customWidth="1"/>
    <col min="11270" max="11517" width="9.140625" style="1"/>
    <col min="11518" max="11518" width="5.28515625" style="1" customWidth="1"/>
    <col min="11519" max="11519" width="57.7109375" style="1" customWidth="1"/>
    <col min="11520" max="11520" width="10" style="1" customWidth="1"/>
    <col min="11521" max="11521" width="9.28515625" style="1" customWidth="1"/>
    <col min="11522" max="11522" width="10.42578125" style="1" customWidth="1"/>
    <col min="11523" max="11523" width="11.5703125" style="1" customWidth="1"/>
    <col min="11524" max="11524" width="10.28515625" style="1" customWidth="1"/>
    <col min="11525" max="11525" width="14.7109375" style="1" customWidth="1"/>
    <col min="11526" max="11773" width="9.140625" style="1"/>
    <col min="11774" max="11774" width="5.28515625" style="1" customWidth="1"/>
    <col min="11775" max="11775" width="57.7109375" style="1" customWidth="1"/>
    <col min="11776" max="11776" width="10" style="1" customWidth="1"/>
    <col min="11777" max="11777" width="9.28515625" style="1" customWidth="1"/>
    <col min="11778" max="11778" width="10.42578125" style="1" customWidth="1"/>
    <col min="11779" max="11779" width="11.5703125" style="1" customWidth="1"/>
    <col min="11780" max="11780" width="10.28515625" style="1" customWidth="1"/>
    <col min="11781" max="11781" width="14.7109375" style="1" customWidth="1"/>
    <col min="11782" max="12029" width="9.140625" style="1"/>
    <col min="12030" max="12030" width="5.28515625" style="1" customWidth="1"/>
    <col min="12031" max="12031" width="57.7109375" style="1" customWidth="1"/>
    <col min="12032" max="12032" width="10" style="1" customWidth="1"/>
    <col min="12033" max="12033" width="9.28515625" style="1" customWidth="1"/>
    <col min="12034" max="12034" width="10.42578125" style="1" customWidth="1"/>
    <col min="12035" max="12035" width="11.5703125" style="1" customWidth="1"/>
    <col min="12036" max="12036" width="10.28515625" style="1" customWidth="1"/>
    <col min="12037" max="12037" width="14.7109375" style="1" customWidth="1"/>
    <col min="12038" max="12285" width="9.140625" style="1"/>
    <col min="12286" max="12286" width="5.28515625" style="1" customWidth="1"/>
    <col min="12287" max="12287" width="57.7109375" style="1" customWidth="1"/>
    <col min="12288" max="12288" width="10" style="1" customWidth="1"/>
    <col min="12289" max="12289" width="9.28515625" style="1" customWidth="1"/>
    <col min="12290" max="12290" width="10.42578125" style="1" customWidth="1"/>
    <col min="12291" max="12291" width="11.5703125" style="1" customWidth="1"/>
    <col min="12292" max="12292" width="10.28515625" style="1" customWidth="1"/>
    <col min="12293" max="12293" width="14.7109375" style="1" customWidth="1"/>
    <col min="12294" max="12541" width="9.140625" style="1"/>
    <col min="12542" max="12542" width="5.28515625" style="1" customWidth="1"/>
    <col min="12543" max="12543" width="57.7109375" style="1" customWidth="1"/>
    <col min="12544" max="12544" width="10" style="1" customWidth="1"/>
    <col min="12545" max="12545" width="9.28515625" style="1" customWidth="1"/>
    <col min="12546" max="12546" width="10.42578125" style="1" customWidth="1"/>
    <col min="12547" max="12547" width="11.5703125" style="1" customWidth="1"/>
    <col min="12548" max="12548" width="10.28515625" style="1" customWidth="1"/>
    <col min="12549" max="12549" width="14.7109375" style="1" customWidth="1"/>
    <col min="12550" max="12797" width="9.140625" style="1"/>
    <col min="12798" max="12798" width="5.28515625" style="1" customWidth="1"/>
    <col min="12799" max="12799" width="57.7109375" style="1" customWidth="1"/>
    <col min="12800" max="12800" width="10" style="1" customWidth="1"/>
    <col min="12801" max="12801" width="9.28515625" style="1" customWidth="1"/>
    <col min="12802" max="12802" width="10.42578125" style="1" customWidth="1"/>
    <col min="12803" max="12803" width="11.5703125" style="1" customWidth="1"/>
    <col min="12804" max="12804" width="10.28515625" style="1" customWidth="1"/>
    <col min="12805" max="12805" width="14.7109375" style="1" customWidth="1"/>
    <col min="12806" max="13053" width="9.140625" style="1"/>
    <col min="13054" max="13054" width="5.28515625" style="1" customWidth="1"/>
    <col min="13055" max="13055" width="57.7109375" style="1" customWidth="1"/>
    <col min="13056" max="13056" width="10" style="1" customWidth="1"/>
    <col min="13057" max="13057" width="9.28515625" style="1" customWidth="1"/>
    <col min="13058" max="13058" width="10.42578125" style="1" customWidth="1"/>
    <col min="13059" max="13059" width="11.5703125" style="1" customWidth="1"/>
    <col min="13060" max="13060" width="10.28515625" style="1" customWidth="1"/>
    <col min="13061" max="13061" width="14.7109375" style="1" customWidth="1"/>
    <col min="13062" max="13309" width="9.140625" style="1"/>
    <col min="13310" max="13310" width="5.28515625" style="1" customWidth="1"/>
    <col min="13311" max="13311" width="57.7109375" style="1" customWidth="1"/>
    <col min="13312" max="13312" width="10" style="1" customWidth="1"/>
    <col min="13313" max="13313" width="9.28515625" style="1" customWidth="1"/>
    <col min="13314" max="13314" width="10.42578125" style="1" customWidth="1"/>
    <col min="13315" max="13315" width="11.5703125" style="1" customWidth="1"/>
    <col min="13316" max="13316" width="10.28515625" style="1" customWidth="1"/>
    <col min="13317" max="13317" width="14.7109375" style="1" customWidth="1"/>
    <col min="13318" max="13565" width="9.140625" style="1"/>
    <col min="13566" max="13566" width="5.28515625" style="1" customWidth="1"/>
    <col min="13567" max="13567" width="57.7109375" style="1" customWidth="1"/>
    <col min="13568" max="13568" width="10" style="1" customWidth="1"/>
    <col min="13569" max="13569" width="9.28515625" style="1" customWidth="1"/>
    <col min="13570" max="13570" width="10.42578125" style="1" customWidth="1"/>
    <col min="13571" max="13571" width="11.5703125" style="1" customWidth="1"/>
    <col min="13572" max="13572" width="10.28515625" style="1" customWidth="1"/>
    <col min="13573" max="13573" width="14.7109375" style="1" customWidth="1"/>
    <col min="13574" max="13821" width="9.140625" style="1"/>
    <col min="13822" max="13822" width="5.28515625" style="1" customWidth="1"/>
    <col min="13823" max="13823" width="57.7109375" style="1" customWidth="1"/>
    <col min="13824" max="13824" width="10" style="1" customWidth="1"/>
    <col min="13825" max="13825" width="9.28515625" style="1" customWidth="1"/>
    <col min="13826" max="13826" width="10.42578125" style="1" customWidth="1"/>
    <col min="13827" max="13827" width="11.5703125" style="1" customWidth="1"/>
    <col min="13828" max="13828" width="10.28515625" style="1" customWidth="1"/>
    <col min="13829" max="13829" width="14.7109375" style="1" customWidth="1"/>
    <col min="13830" max="14077" width="9.140625" style="1"/>
    <col min="14078" max="14078" width="5.28515625" style="1" customWidth="1"/>
    <col min="14079" max="14079" width="57.7109375" style="1" customWidth="1"/>
    <col min="14080" max="14080" width="10" style="1" customWidth="1"/>
    <col min="14081" max="14081" width="9.28515625" style="1" customWidth="1"/>
    <col min="14082" max="14082" width="10.42578125" style="1" customWidth="1"/>
    <col min="14083" max="14083" width="11.5703125" style="1" customWidth="1"/>
    <col min="14084" max="14084" width="10.28515625" style="1" customWidth="1"/>
    <col min="14085" max="14085" width="14.7109375" style="1" customWidth="1"/>
    <col min="14086" max="14333" width="9.140625" style="1"/>
    <col min="14334" max="14334" width="5.28515625" style="1" customWidth="1"/>
    <col min="14335" max="14335" width="57.7109375" style="1" customWidth="1"/>
    <col min="14336" max="14336" width="10" style="1" customWidth="1"/>
    <col min="14337" max="14337" width="9.28515625" style="1" customWidth="1"/>
    <col min="14338" max="14338" width="10.42578125" style="1" customWidth="1"/>
    <col min="14339" max="14339" width="11.5703125" style="1" customWidth="1"/>
    <col min="14340" max="14340" width="10.28515625" style="1" customWidth="1"/>
    <col min="14341" max="14341" width="14.7109375" style="1" customWidth="1"/>
    <col min="14342" max="14589" width="9.140625" style="1"/>
    <col min="14590" max="14590" width="5.28515625" style="1" customWidth="1"/>
    <col min="14591" max="14591" width="57.7109375" style="1" customWidth="1"/>
    <col min="14592" max="14592" width="10" style="1" customWidth="1"/>
    <col min="14593" max="14593" width="9.28515625" style="1" customWidth="1"/>
    <col min="14594" max="14594" width="10.42578125" style="1" customWidth="1"/>
    <col min="14595" max="14595" width="11.5703125" style="1" customWidth="1"/>
    <col min="14596" max="14596" width="10.28515625" style="1" customWidth="1"/>
    <col min="14597" max="14597" width="14.7109375" style="1" customWidth="1"/>
    <col min="14598" max="14845" width="9.140625" style="1"/>
    <col min="14846" max="14846" width="5.28515625" style="1" customWidth="1"/>
    <col min="14847" max="14847" width="57.7109375" style="1" customWidth="1"/>
    <col min="14848" max="14848" width="10" style="1" customWidth="1"/>
    <col min="14849" max="14849" width="9.28515625" style="1" customWidth="1"/>
    <col min="14850" max="14850" width="10.42578125" style="1" customWidth="1"/>
    <col min="14851" max="14851" width="11.5703125" style="1" customWidth="1"/>
    <col min="14852" max="14852" width="10.28515625" style="1" customWidth="1"/>
    <col min="14853" max="14853" width="14.7109375" style="1" customWidth="1"/>
    <col min="14854" max="15101" width="9.140625" style="1"/>
    <col min="15102" max="15102" width="5.28515625" style="1" customWidth="1"/>
    <col min="15103" max="15103" width="57.7109375" style="1" customWidth="1"/>
    <col min="15104" max="15104" width="10" style="1" customWidth="1"/>
    <col min="15105" max="15105" width="9.28515625" style="1" customWidth="1"/>
    <col min="15106" max="15106" width="10.42578125" style="1" customWidth="1"/>
    <col min="15107" max="15107" width="11.5703125" style="1" customWidth="1"/>
    <col min="15108" max="15108" width="10.28515625" style="1" customWidth="1"/>
    <col min="15109" max="15109" width="14.7109375" style="1" customWidth="1"/>
    <col min="15110" max="15357" width="9.140625" style="1"/>
    <col min="15358" max="15358" width="5.28515625" style="1" customWidth="1"/>
    <col min="15359" max="15359" width="57.7109375" style="1" customWidth="1"/>
    <col min="15360" max="15360" width="10" style="1" customWidth="1"/>
    <col min="15361" max="15361" width="9.28515625" style="1" customWidth="1"/>
    <col min="15362" max="15362" width="10.42578125" style="1" customWidth="1"/>
    <col min="15363" max="15363" width="11.5703125" style="1" customWidth="1"/>
    <col min="15364" max="15364" width="10.28515625" style="1" customWidth="1"/>
    <col min="15365" max="15365" width="14.7109375" style="1" customWidth="1"/>
    <col min="15366" max="15613" width="9.140625" style="1"/>
    <col min="15614" max="15614" width="5.28515625" style="1" customWidth="1"/>
    <col min="15615" max="15615" width="57.7109375" style="1" customWidth="1"/>
    <col min="15616" max="15616" width="10" style="1" customWidth="1"/>
    <col min="15617" max="15617" width="9.28515625" style="1" customWidth="1"/>
    <col min="15618" max="15618" width="10.42578125" style="1" customWidth="1"/>
    <col min="15619" max="15619" width="11.5703125" style="1" customWidth="1"/>
    <col min="15620" max="15620" width="10.28515625" style="1" customWidth="1"/>
    <col min="15621" max="15621" width="14.7109375" style="1" customWidth="1"/>
    <col min="15622" max="15869" width="9.140625" style="1"/>
    <col min="15870" max="15870" width="5.28515625" style="1" customWidth="1"/>
    <col min="15871" max="15871" width="57.7109375" style="1" customWidth="1"/>
    <col min="15872" max="15872" width="10" style="1" customWidth="1"/>
    <col min="15873" max="15873" width="9.28515625" style="1" customWidth="1"/>
    <col min="15874" max="15874" width="10.42578125" style="1" customWidth="1"/>
    <col min="15875" max="15875" width="11.5703125" style="1" customWidth="1"/>
    <col min="15876" max="15876" width="10.28515625" style="1" customWidth="1"/>
    <col min="15877" max="15877" width="14.7109375" style="1" customWidth="1"/>
    <col min="15878" max="16125" width="9.140625" style="1"/>
    <col min="16126" max="16126" width="5.28515625" style="1" customWidth="1"/>
    <col min="16127" max="16127" width="57.7109375" style="1" customWidth="1"/>
    <col min="16128" max="16128" width="10" style="1" customWidth="1"/>
    <col min="16129" max="16129" width="9.28515625" style="1" customWidth="1"/>
    <col min="16130" max="16130" width="10.42578125" style="1" customWidth="1"/>
    <col min="16131" max="16131" width="11.5703125" style="1" customWidth="1"/>
    <col min="16132" max="16132" width="10.28515625" style="1" customWidth="1"/>
    <col min="16133" max="16133" width="14.7109375" style="1" customWidth="1"/>
    <col min="16134" max="16384" width="9.140625" style="1"/>
  </cols>
  <sheetData>
    <row r="1" spans="1:10" x14ac:dyDescent="0.2">
      <c r="G1" s="131"/>
      <c r="H1" s="131"/>
      <c r="I1" s="131" t="s">
        <v>186</v>
      </c>
    </row>
    <row r="2" spans="1:10" x14ac:dyDescent="0.2">
      <c r="G2" s="132"/>
      <c r="H2" s="133"/>
      <c r="I2" s="132" t="s">
        <v>57</v>
      </c>
    </row>
    <row r="3" spans="1:10" x14ac:dyDescent="0.2">
      <c r="G3" s="132"/>
      <c r="H3" s="133"/>
      <c r="I3" s="132" t="s">
        <v>130</v>
      </c>
    </row>
    <row r="4" spans="1:10" x14ac:dyDescent="0.2">
      <c r="G4" s="134"/>
      <c r="H4" s="133"/>
      <c r="I4" s="134" t="s">
        <v>63</v>
      </c>
    </row>
    <row r="5" spans="1:10" ht="15" x14ac:dyDescent="0.2">
      <c r="G5" s="135"/>
      <c r="H5" s="133"/>
      <c r="I5" s="136" t="s">
        <v>285</v>
      </c>
    </row>
    <row r="7" spans="1:10" x14ac:dyDescent="0.2">
      <c r="E7" s="89"/>
      <c r="F7" s="89"/>
      <c r="G7" s="131"/>
      <c r="H7" s="131"/>
      <c r="I7" s="131" t="s">
        <v>186</v>
      </c>
      <c r="J7" s="89"/>
    </row>
    <row r="8" spans="1:10" x14ac:dyDescent="0.2">
      <c r="E8" s="90"/>
      <c r="F8" s="90"/>
      <c r="G8" s="132"/>
      <c r="H8" s="133"/>
      <c r="I8" s="132" t="s">
        <v>57</v>
      </c>
    </row>
    <row r="9" spans="1:10" x14ac:dyDescent="0.2">
      <c r="D9" s="90"/>
      <c r="E9" s="90"/>
      <c r="F9" s="90"/>
      <c r="G9" s="132"/>
      <c r="H9" s="133"/>
      <c r="I9" s="132" t="s">
        <v>130</v>
      </c>
    </row>
    <row r="10" spans="1:10" x14ac:dyDescent="0.2">
      <c r="D10" s="91"/>
      <c r="E10" s="91"/>
      <c r="F10" s="91"/>
      <c r="G10" s="134"/>
      <c r="H10" s="133"/>
      <c r="I10" s="134" t="s">
        <v>63</v>
      </c>
    </row>
    <row r="11" spans="1:10" ht="15" customHeight="1" x14ac:dyDescent="0.2">
      <c r="F11" s="92"/>
      <c r="G11" s="135"/>
      <c r="H11" s="133"/>
      <c r="I11" s="136" t="s">
        <v>280</v>
      </c>
    </row>
    <row r="12" spans="1:10" ht="11.25" customHeight="1" x14ac:dyDescent="0.2">
      <c r="B12" s="138"/>
      <c r="C12" s="138"/>
      <c r="D12" s="138"/>
      <c r="E12" s="138"/>
      <c r="F12" s="138"/>
      <c r="G12" s="1"/>
      <c r="H12" s="1"/>
      <c r="I12" s="1"/>
    </row>
    <row r="13" spans="1:10" ht="48.75" customHeight="1" x14ac:dyDescent="0.25">
      <c r="A13" s="139" t="s">
        <v>198</v>
      </c>
      <c r="B13" s="140"/>
      <c r="C13" s="140"/>
      <c r="D13" s="140"/>
      <c r="E13" s="140"/>
      <c r="F13" s="140"/>
      <c r="G13" s="141"/>
      <c r="H13" s="142"/>
      <c r="I13" s="142"/>
    </row>
    <row r="14" spans="1:10" ht="1.5" customHeight="1" x14ac:dyDescent="0.2">
      <c r="A14" s="18"/>
      <c r="B14" s="18"/>
      <c r="C14" s="18"/>
      <c r="D14" s="18"/>
      <c r="E14" s="18"/>
      <c r="F14" s="18"/>
      <c r="G14" s="19"/>
      <c r="H14" s="19"/>
      <c r="I14" s="19"/>
    </row>
    <row r="15" spans="1:10" x14ac:dyDescent="0.2">
      <c r="A15" s="15"/>
      <c r="B15" s="5"/>
      <c r="C15" s="5"/>
      <c r="D15" s="5"/>
      <c r="E15" s="5"/>
      <c r="F15" s="6"/>
      <c r="G15" s="7"/>
      <c r="H15" s="7"/>
      <c r="I15" s="7" t="s">
        <v>0</v>
      </c>
    </row>
    <row r="16" spans="1:10" ht="60" customHeight="1" x14ac:dyDescent="0.2">
      <c r="A16" s="10" t="s">
        <v>1</v>
      </c>
      <c r="B16" s="8" t="s">
        <v>2</v>
      </c>
      <c r="C16" s="9" t="s">
        <v>77</v>
      </c>
      <c r="D16" s="9" t="s">
        <v>3</v>
      </c>
      <c r="E16" s="38" t="s">
        <v>83</v>
      </c>
      <c r="F16" s="38" t="s">
        <v>84</v>
      </c>
      <c r="G16" s="9" t="s">
        <v>152</v>
      </c>
      <c r="H16" s="9" t="s">
        <v>153</v>
      </c>
      <c r="I16" s="9" t="s">
        <v>178</v>
      </c>
    </row>
    <row r="17" spans="1:11" s="2" customFormat="1" ht="16.5" thickBot="1" x14ac:dyDescent="0.25">
      <c r="A17" s="17"/>
      <c r="B17" s="37" t="s">
        <v>58</v>
      </c>
      <c r="C17" s="36" t="s">
        <v>4</v>
      </c>
      <c r="D17" s="36"/>
      <c r="E17" s="36" t="s">
        <v>4</v>
      </c>
      <c r="F17" s="36" t="s">
        <v>4</v>
      </c>
      <c r="G17" s="109">
        <f>G18+G176</f>
        <v>229002.29664999997</v>
      </c>
      <c r="H17" s="109">
        <f>H18+H176</f>
        <v>146643.94816000003</v>
      </c>
      <c r="I17" s="109">
        <f>I18+I176</f>
        <v>58962.007500000007</v>
      </c>
      <c r="J17" s="119"/>
    </row>
    <row r="18" spans="1:11" s="2" customFormat="1" ht="20.25" thickBot="1" x14ac:dyDescent="0.25">
      <c r="A18" s="16">
        <v>1</v>
      </c>
      <c r="B18" s="34" t="s">
        <v>59</v>
      </c>
      <c r="C18" s="36"/>
      <c r="D18" s="36"/>
      <c r="E18" s="36"/>
      <c r="F18" s="36"/>
      <c r="G18" s="109">
        <f>G19+G50+G62+G80+G108+G143+G156+G87+G129+G136+G163</f>
        <v>202704.04889999997</v>
      </c>
      <c r="H18" s="109">
        <f>H19+H50+H62+H80+H108+H143+H156+H87+H129+H136+H163</f>
        <v>123933.56916000001</v>
      </c>
      <c r="I18" s="109">
        <f>I19+I50+I62+I80+I108+I143+I156+I87+I129+I136+I163</f>
        <v>35991.932500000003</v>
      </c>
      <c r="J18" s="88"/>
      <c r="K18" s="95"/>
    </row>
    <row r="19" spans="1:11" s="2" customFormat="1" ht="53.25" customHeight="1" x14ac:dyDescent="0.2">
      <c r="A19" s="22"/>
      <c r="B19" s="23" t="s">
        <v>187</v>
      </c>
      <c r="C19" s="12" t="s">
        <v>27</v>
      </c>
      <c r="D19" s="42"/>
      <c r="E19" s="43"/>
      <c r="F19" s="43"/>
      <c r="G19" s="110">
        <f>G20+G40</f>
        <v>139984.67050000001</v>
      </c>
      <c r="H19" s="110">
        <f>H20+H40</f>
        <v>9005.9704999999994</v>
      </c>
      <c r="I19" s="110">
        <f>I20+I40</f>
        <v>9005.9704999999994</v>
      </c>
      <c r="J19" s="88"/>
    </row>
    <row r="20" spans="1:11" s="2" customFormat="1" ht="19.5" customHeight="1" x14ac:dyDescent="0.2">
      <c r="A20" s="22"/>
      <c r="B20" s="33" t="s">
        <v>200</v>
      </c>
      <c r="C20" s="12" t="s">
        <v>202</v>
      </c>
      <c r="D20" s="43"/>
      <c r="E20" s="43"/>
      <c r="F20" s="43"/>
      <c r="G20" s="110">
        <f>G21</f>
        <v>9285.9704999999994</v>
      </c>
      <c r="H20" s="110">
        <f>H21</f>
        <v>9005.9704999999994</v>
      </c>
      <c r="I20" s="110">
        <f>I21</f>
        <v>9005.9704999999994</v>
      </c>
    </row>
    <row r="21" spans="1:11" s="2" customFormat="1" ht="31.5" customHeight="1" x14ac:dyDescent="0.2">
      <c r="A21" s="22"/>
      <c r="B21" s="63" t="s">
        <v>201</v>
      </c>
      <c r="C21" s="14" t="s">
        <v>203</v>
      </c>
      <c r="D21" s="43"/>
      <c r="E21" s="43"/>
      <c r="F21" s="43"/>
      <c r="G21" s="111">
        <f>G22+G32+G39</f>
        <v>9285.9704999999994</v>
      </c>
      <c r="H21" s="111">
        <f>H22+H32+H39</f>
        <v>9005.9704999999994</v>
      </c>
      <c r="I21" s="111">
        <f>I22+I32+I39</f>
        <v>9005.9704999999994</v>
      </c>
      <c r="J21" s="88"/>
    </row>
    <row r="22" spans="1:11" s="2" customFormat="1" ht="33" customHeight="1" x14ac:dyDescent="0.2">
      <c r="A22" s="22"/>
      <c r="B22" s="24" t="s">
        <v>158</v>
      </c>
      <c r="C22" s="14" t="s">
        <v>204</v>
      </c>
      <c r="D22" s="43"/>
      <c r="E22" s="43"/>
      <c r="F22" s="43"/>
      <c r="G22" s="111">
        <f>G23+G26+G29</f>
        <v>5520.1705000000002</v>
      </c>
      <c r="H22" s="111">
        <f>H23+H26+H29</f>
        <v>8455.9704999999994</v>
      </c>
      <c r="I22" s="111">
        <f>I23+I26+I29</f>
        <v>8455.9704999999994</v>
      </c>
    </row>
    <row r="23" spans="1:11" s="2" customFormat="1" ht="62.25" customHeight="1" x14ac:dyDescent="0.2">
      <c r="A23" s="22"/>
      <c r="B23" s="24" t="s">
        <v>91</v>
      </c>
      <c r="C23" s="14" t="s">
        <v>204</v>
      </c>
      <c r="D23" s="43" t="s">
        <v>88</v>
      </c>
      <c r="E23" s="43"/>
      <c r="F23" s="43"/>
      <c r="G23" s="111">
        <f t="shared" ref="G23:I24" si="0">G24</f>
        <v>4359.723</v>
      </c>
      <c r="H23" s="111">
        <f t="shared" si="0"/>
        <v>7575.5230000000001</v>
      </c>
      <c r="I23" s="111">
        <f t="shared" si="0"/>
        <v>7575.5230000000001</v>
      </c>
    </row>
    <row r="24" spans="1:11" s="2" customFormat="1" ht="16.5" customHeight="1" x14ac:dyDescent="0.25">
      <c r="A24" s="22"/>
      <c r="B24" s="81" t="s">
        <v>56</v>
      </c>
      <c r="C24" s="14" t="s">
        <v>204</v>
      </c>
      <c r="D24" s="43" t="s">
        <v>89</v>
      </c>
      <c r="E24" s="43"/>
      <c r="F24" s="43"/>
      <c r="G24" s="111">
        <f t="shared" si="0"/>
        <v>4359.723</v>
      </c>
      <c r="H24" s="111">
        <f t="shared" si="0"/>
        <v>7575.5230000000001</v>
      </c>
      <c r="I24" s="111">
        <f t="shared" si="0"/>
        <v>7575.5230000000001</v>
      </c>
    </row>
    <row r="25" spans="1:11" s="2" customFormat="1" ht="16.5" customHeight="1" x14ac:dyDescent="0.25">
      <c r="A25" s="22"/>
      <c r="B25" s="81" t="s">
        <v>18</v>
      </c>
      <c r="C25" s="14" t="s">
        <v>204</v>
      </c>
      <c r="D25" s="43" t="s">
        <v>89</v>
      </c>
      <c r="E25" s="43" t="s">
        <v>92</v>
      </c>
      <c r="F25" s="43" t="s">
        <v>93</v>
      </c>
      <c r="G25" s="111">
        <v>4359.723</v>
      </c>
      <c r="H25" s="111">
        <v>7575.5230000000001</v>
      </c>
      <c r="I25" s="111">
        <v>7575.5230000000001</v>
      </c>
    </row>
    <row r="26" spans="1:11" s="2" customFormat="1" ht="30.75" customHeight="1" x14ac:dyDescent="0.2">
      <c r="A26" s="22"/>
      <c r="B26" s="24" t="s">
        <v>82</v>
      </c>
      <c r="C26" s="14" t="s">
        <v>204</v>
      </c>
      <c r="D26" s="43" t="s">
        <v>87</v>
      </c>
      <c r="E26" s="43"/>
      <c r="F26" s="43"/>
      <c r="G26" s="111">
        <f t="shared" ref="G26:I27" si="1">G27</f>
        <v>1155.4475</v>
      </c>
      <c r="H26" s="111">
        <f t="shared" si="1"/>
        <v>875.44749999999999</v>
      </c>
      <c r="I26" s="111">
        <f t="shared" si="1"/>
        <v>875.44749999999999</v>
      </c>
    </row>
    <row r="27" spans="1:11" s="2" customFormat="1" ht="27" customHeight="1" x14ac:dyDescent="0.2">
      <c r="A27" s="22"/>
      <c r="B27" s="26" t="s">
        <v>49</v>
      </c>
      <c r="C27" s="14" t="s">
        <v>204</v>
      </c>
      <c r="D27" s="43" t="s">
        <v>51</v>
      </c>
      <c r="E27" s="43"/>
      <c r="F27" s="43"/>
      <c r="G27" s="111">
        <f t="shared" si="1"/>
        <v>1155.4475</v>
      </c>
      <c r="H27" s="111">
        <f t="shared" si="1"/>
        <v>875.44749999999999</v>
      </c>
      <c r="I27" s="111">
        <f t="shared" si="1"/>
        <v>875.44749999999999</v>
      </c>
    </row>
    <row r="28" spans="1:11" s="2" customFormat="1" ht="19.5" customHeight="1" x14ac:dyDescent="0.2">
      <c r="A28" s="22"/>
      <c r="B28" s="24" t="s">
        <v>18</v>
      </c>
      <c r="C28" s="14" t="s">
        <v>204</v>
      </c>
      <c r="D28" s="43" t="s">
        <v>51</v>
      </c>
      <c r="E28" s="43" t="s">
        <v>92</v>
      </c>
      <c r="F28" s="43" t="s">
        <v>93</v>
      </c>
      <c r="G28" s="111">
        <v>1155.4475</v>
      </c>
      <c r="H28" s="111">
        <v>875.44749999999999</v>
      </c>
      <c r="I28" s="111">
        <v>875.44749999999999</v>
      </c>
    </row>
    <row r="29" spans="1:11" s="2" customFormat="1" ht="21" customHeight="1" x14ac:dyDescent="0.2">
      <c r="A29" s="22"/>
      <c r="B29" s="40" t="s">
        <v>85</v>
      </c>
      <c r="C29" s="14" t="s">
        <v>204</v>
      </c>
      <c r="D29" s="43" t="s">
        <v>90</v>
      </c>
      <c r="E29" s="43"/>
      <c r="F29" s="43"/>
      <c r="G29" s="111">
        <f t="shared" ref="G29:I30" si="2">G30</f>
        <v>5</v>
      </c>
      <c r="H29" s="111">
        <f t="shared" si="2"/>
        <v>5</v>
      </c>
      <c r="I29" s="111">
        <f t="shared" si="2"/>
        <v>5</v>
      </c>
    </row>
    <row r="30" spans="1:11" s="2" customFormat="1" ht="21" customHeight="1" x14ac:dyDescent="0.2">
      <c r="A30" s="22"/>
      <c r="B30" s="39" t="s">
        <v>50</v>
      </c>
      <c r="C30" s="14" t="s">
        <v>204</v>
      </c>
      <c r="D30" s="43" t="s">
        <v>81</v>
      </c>
      <c r="E30" s="43"/>
      <c r="F30" s="43"/>
      <c r="G30" s="111">
        <f t="shared" si="2"/>
        <v>5</v>
      </c>
      <c r="H30" s="111">
        <f t="shared" si="2"/>
        <v>5</v>
      </c>
      <c r="I30" s="111">
        <f t="shared" si="2"/>
        <v>5</v>
      </c>
    </row>
    <row r="31" spans="1:11" s="2" customFormat="1" ht="18" customHeight="1" x14ac:dyDescent="0.2">
      <c r="A31" s="22"/>
      <c r="B31" s="24" t="s">
        <v>18</v>
      </c>
      <c r="C31" s="14" t="s">
        <v>204</v>
      </c>
      <c r="D31" s="43" t="s">
        <v>81</v>
      </c>
      <c r="E31" s="43" t="s">
        <v>92</v>
      </c>
      <c r="F31" s="43" t="s">
        <v>93</v>
      </c>
      <c r="G31" s="111">
        <v>5</v>
      </c>
      <c r="H31" s="111">
        <v>5</v>
      </c>
      <c r="I31" s="111">
        <v>5</v>
      </c>
    </row>
    <row r="32" spans="1:11" s="2" customFormat="1" ht="75" x14ac:dyDescent="0.2">
      <c r="A32" s="22"/>
      <c r="B32" s="96" t="s">
        <v>160</v>
      </c>
      <c r="C32" s="14" t="s">
        <v>205</v>
      </c>
      <c r="D32" s="43"/>
      <c r="E32" s="43"/>
      <c r="F32" s="43"/>
      <c r="G32" s="111">
        <f t="shared" ref="G32:I33" si="3">G33</f>
        <v>3215.8</v>
      </c>
      <c r="H32" s="111">
        <f t="shared" si="3"/>
        <v>0</v>
      </c>
      <c r="I32" s="111">
        <f t="shared" si="3"/>
        <v>0</v>
      </c>
    </row>
    <row r="33" spans="1:10" s="2" customFormat="1" ht="18" customHeight="1" x14ac:dyDescent="0.25">
      <c r="A33" s="22"/>
      <c r="B33" s="81" t="s">
        <v>56</v>
      </c>
      <c r="C33" s="14" t="s">
        <v>205</v>
      </c>
      <c r="D33" s="43" t="s">
        <v>89</v>
      </c>
      <c r="E33" s="43"/>
      <c r="F33" s="43"/>
      <c r="G33" s="111">
        <f t="shared" si="3"/>
        <v>3215.8</v>
      </c>
      <c r="H33" s="111">
        <f t="shared" si="3"/>
        <v>0</v>
      </c>
      <c r="I33" s="111">
        <f t="shared" si="3"/>
        <v>0</v>
      </c>
    </row>
    <row r="34" spans="1:10" s="2" customFormat="1" ht="18" customHeight="1" x14ac:dyDescent="0.2">
      <c r="A34" s="22"/>
      <c r="B34" s="24" t="s">
        <v>18</v>
      </c>
      <c r="C34" s="14" t="s">
        <v>205</v>
      </c>
      <c r="D34" s="43" t="s">
        <v>89</v>
      </c>
      <c r="E34" s="43" t="s">
        <v>92</v>
      </c>
      <c r="F34" s="43" t="s">
        <v>93</v>
      </c>
      <c r="G34" s="111">
        <v>3215.8</v>
      </c>
      <c r="H34" s="111">
        <v>0</v>
      </c>
      <c r="I34" s="111">
        <v>0</v>
      </c>
    </row>
    <row r="35" spans="1:10" s="2" customFormat="1" ht="27.75" customHeight="1" x14ac:dyDescent="0.2">
      <c r="A35" s="22"/>
      <c r="B35" s="63" t="s">
        <v>206</v>
      </c>
      <c r="C35" s="14" t="s">
        <v>207</v>
      </c>
      <c r="D35" s="43"/>
      <c r="E35" s="43"/>
      <c r="F35" s="43"/>
      <c r="G35" s="110"/>
      <c r="H35" s="111"/>
      <c r="I35" s="111"/>
    </row>
    <row r="36" spans="1:10" s="2" customFormat="1" ht="18" customHeight="1" x14ac:dyDescent="0.2">
      <c r="A36" s="22"/>
      <c r="B36" s="24" t="s">
        <v>65</v>
      </c>
      <c r="C36" s="14" t="s">
        <v>208</v>
      </c>
      <c r="D36" s="43"/>
      <c r="E36" s="43"/>
      <c r="F36" s="43"/>
      <c r="G36" s="111">
        <f>G39</f>
        <v>550</v>
      </c>
      <c r="H36" s="111">
        <f>H39</f>
        <v>550</v>
      </c>
      <c r="I36" s="111">
        <f>I39</f>
        <v>550</v>
      </c>
    </row>
    <row r="37" spans="1:10" s="2" customFormat="1" ht="30" customHeight="1" x14ac:dyDescent="0.2">
      <c r="A37" s="22"/>
      <c r="B37" s="24" t="s">
        <v>82</v>
      </c>
      <c r="C37" s="14" t="s">
        <v>208</v>
      </c>
      <c r="D37" s="43" t="s">
        <v>87</v>
      </c>
      <c r="E37" s="43"/>
      <c r="F37" s="43"/>
      <c r="G37" s="111">
        <f t="shared" ref="G37:I38" si="4">G38</f>
        <v>550</v>
      </c>
      <c r="H37" s="111">
        <f t="shared" si="4"/>
        <v>550</v>
      </c>
      <c r="I37" s="111">
        <f t="shared" si="4"/>
        <v>550</v>
      </c>
    </row>
    <row r="38" spans="1:10" s="2" customFormat="1" ht="30" customHeight="1" x14ac:dyDescent="0.2">
      <c r="A38" s="22"/>
      <c r="B38" s="26" t="s">
        <v>49</v>
      </c>
      <c r="C38" s="14" t="s">
        <v>208</v>
      </c>
      <c r="D38" s="43" t="s">
        <v>51</v>
      </c>
      <c r="E38" s="43"/>
      <c r="F38" s="43"/>
      <c r="G38" s="111">
        <f t="shared" si="4"/>
        <v>550</v>
      </c>
      <c r="H38" s="111">
        <f t="shared" si="4"/>
        <v>550</v>
      </c>
      <c r="I38" s="111">
        <f t="shared" si="4"/>
        <v>550</v>
      </c>
    </row>
    <row r="39" spans="1:10" s="2" customFormat="1" ht="18.75" customHeight="1" x14ac:dyDescent="0.2">
      <c r="A39" s="22"/>
      <c r="B39" s="24" t="s">
        <v>18</v>
      </c>
      <c r="C39" s="14" t="s">
        <v>208</v>
      </c>
      <c r="D39" s="43" t="s">
        <v>51</v>
      </c>
      <c r="E39" s="43" t="s">
        <v>92</v>
      </c>
      <c r="F39" s="43" t="s">
        <v>93</v>
      </c>
      <c r="G39" s="111">
        <v>550</v>
      </c>
      <c r="H39" s="111">
        <v>550</v>
      </c>
      <c r="I39" s="111">
        <v>550</v>
      </c>
    </row>
    <row r="40" spans="1:10" s="2" customFormat="1" ht="27.75" customHeight="1" x14ac:dyDescent="0.2">
      <c r="A40" s="22"/>
      <c r="B40" s="24" t="s">
        <v>210</v>
      </c>
      <c r="C40" s="42" t="s">
        <v>209</v>
      </c>
      <c r="D40" s="43"/>
      <c r="E40" s="43"/>
      <c r="F40" s="43"/>
      <c r="G40" s="110">
        <f>G41</f>
        <v>130698.70000000001</v>
      </c>
      <c r="H40" s="110">
        <f>H41</f>
        <v>0</v>
      </c>
      <c r="I40" s="110">
        <f>I41</f>
        <v>0</v>
      </c>
      <c r="J40" s="121"/>
    </row>
    <row r="41" spans="1:10" s="2" customFormat="1" ht="30" customHeight="1" x14ac:dyDescent="0.2">
      <c r="A41" s="22"/>
      <c r="B41" s="25" t="s">
        <v>211</v>
      </c>
      <c r="C41" s="43" t="s">
        <v>212</v>
      </c>
      <c r="D41" s="43"/>
      <c r="E41" s="43"/>
      <c r="F41" s="43"/>
      <c r="G41" s="111">
        <f>G42+G49</f>
        <v>130698.70000000001</v>
      </c>
      <c r="H41" s="111">
        <f>H42+H49</f>
        <v>0</v>
      </c>
      <c r="I41" s="111">
        <f>I42+I49</f>
        <v>0</v>
      </c>
    </row>
    <row r="42" spans="1:10" s="2" customFormat="1" ht="18" customHeight="1" x14ac:dyDescent="0.2">
      <c r="A42" s="22"/>
      <c r="B42" s="75" t="s">
        <v>132</v>
      </c>
      <c r="C42" s="44" t="s">
        <v>213</v>
      </c>
      <c r="D42" s="43"/>
      <c r="E42" s="43"/>
      <c r="F42" s="42"/>
      <c r="G42" s="111">
        <f t="shared" ref="G42:I48" si="5">G43</f>
        <v>127110.717</v>
      </c>
      <c r="H42" s="111">
        <f t="shared" si="5"/>
        <v>0</v>
      </c>
      <c r="I42" s="111">
        <f t="shared" si="5"/>
        <v>0</v>
      </c>
    </row>
    <row r="43" spans="1:10" s="2" customFormat="1" ht="28.5" customHeight="1" x14ac:dyDescent="0.2">
      <c r="A43" s="22"/>
      <c r="B43" s="24" t="s">
        <v>104</v>
      </c>
      <c r="C43" s="44" t="s">
        <v>213</v>
      </c>
      <c r="D43" s="43" t="s">
        <v>102</v>
      </c>
      <c r="E43" s="43"/>
      <c r="F43" s="42"/>
      <c r="G43" s="111">
        <f t="shared" si="5"/>
        <v>127110.717</v>
      </c>
      <c r="H43" s="111">
        <f t="shared" si="5"/>
        <v>0</v>
      </c>
      <c r="I43" s="111">
        <f t="shared" si="5"/>
        <v>0</v>
      </c>
    </row>
    <row r="44" spans="1:10" s="2" customFormat="1" ht="18" customHeight="1" x14ac:dyDescent="0.2">
      <c r="A44" s="22"/>
      <c r="B44" s="26" t="s">
        <v>133</v>
      </c>
      <c r="C44" s="44" t="s">
        <v>213</v>
      </c>
      <c r="D44" s="43" t="s">
        <v>103</v>
      </c>
      <c r="E44" s="43"/>
      <c r="F44" s="42"/>
      <c r="G44" s="111">
        <f t="shared" si="5"/>
        <v>127110.717</v>
      </c>
      <c r="H44" s="111">
        <f t="shared" si="5"/>
        <v>0</v>
      </c>
      <c r="I44" s="111">
        <f t="shared" si="5"/>
        <v>0</v>
      </c>
    </row>
    <row r="45" spans="1:10" s="2" customFormat="1" ht="18" customHeight="1" x14ac:dyDescent="0.2">
      <c r="A45" s="22"/>
      <c r="B45" s="24" t="s">
        <v>18</v>
      </c>
      <c r="C45" s="44" t="s">
        <v>213</v>
      </c>
      <c r="D45" s="43" t="s">
        <v>103</v>
      </c>
      <c r="E45" s="43" t="s">
        <v>92</v>
      </c>
      <c r="F45" s="43" t="s">
        <v>93</v>
      </c>
      <c r="G45" s="111">
        <v>127110.717</v>
      </c>
      <c r="H45" s="111">
        <v>0</v>
      </c>
      <c r="I45" s="111">
        <v>0</v>
      </c>
    </row>
    <row r="46" spans="1:10" s="2" customFormat="1" ht="29.25" customHeight="1" x14ac:dyDescent="0.2">
      <c r="A46" s="22"/>
      <c r="B46" s="75" t="s">
        <v>134</v>
      </c>
      <c r="C46" s="44" t="s">
        <v>214</v>
      </c>
      <c r="D46" s="43"/>
      <c r="E46" s="43"/>
      <c r="F46" s="42"/>
      <c r="G46" s="111">
        <f t="shared" si="5"/>
        <v>3587.9830000000002</v>
      </c>
      <c r="H46" s="111">
        <f t="shared" si="5"/>
        <v>0</v>
      </c>
      <c r="I46" s="111">
        <f t="shared" si="5"/>
        <v>0</v>
      </c>
    </row>
    <row r="47" spans="1:10" s="2" customFormat="1" ht="30.75" customHeight="1" x14ac:dyDescent="0.2">
      <c r="A47" s="22"/>
      <c r="B47" s="24" t="s">
        <v>104</v>
      </c>
      <c r="C47" s="44" t="s">
        <v>214</v>
      </c>
      <c r="D47" s="43" t="s">
        <v>102</v>
      </c>
      <c r="E47" s="43"/>
      <c r="F47" s="42"/>
      <c r="G47" s="111">
        <f t="shared" si="5"/>
        <v>3587.9830000000002</v>
      </c>
      <c r="H47" s="111">
        <f t="shared" si="5"/>
        <v>0</v>
      </c>
      <c r="I47" s="111">
        <f t="shared" si="5"/>
        <v>0</v>
      </c>
    </row>
    <row r="48" spans="1:10" s="2" customFormat="1" ht="18" customHeight="1" x14ac:dyDescent="0.2">
      <c r="A48" s="22"/>
      <c r="B48" s="26" t="s">
        <v>133</v>
      </c>
      <c r="C48" s="44" t="s">
        <v>214</v>
      </c>
      <c r="D48" s="43" t="s">
        <v>103</v>
      </c>
      <c r="E48" s="43"/>
      <c r="F48" s="42"/>
      <c r="G48" s="111">
        <f t="shared" si="5"/>
        <v>3587.9830000000002</v>
      </c>
      <c r="H48" s="111">
        <f t="shared" si="5"/>
        <v>0</v>
      </c>
      <c r="I48" s="111">
        <f t="shared" si="5"/>
        <v>0</v>
      </c>
      <c r="J48" s="57"/>
    </row>
    <row r="49" spans="1:10" s="2" customFormat="1" ht="18" customHeight="1" x14ac:dyDescent="0.2">
      <c r="A49" s="22"/>
      <c r="B49" s="24" t="s">
        <v>18</v>
      </c>
      <c r="C49" s="44" t="s">
        <v>214</v>
      </c>
      <c r="D49" s="43" t="s">
        <v>103</v>
      </c>
      <c r="E49" s="43" t="s">
        <v>92</v>
      </c>
      <c r="F49" s="43" t="s">
        <v>93</v>
      </c>
      <c r="G49" s="111">
        <v>3587.9830000000002</v>
      </c>
      <c r="H49" s="111">
        <v>0</v>
      </c>
      <c r="I49" s="111">
        <v>0</v>
      </c>
      <c r="J49" s="57"/>
    </row>
    <row r="50" spans="1:10" s="2" customFormat="1" ht="55.5" customHeight="1" x14ac:dyDescent="0.2">
      <c r="A50" s="22"/>
      <c r="B50" s="27" t="s">
        <v>188</v>
      </c>
      <c r="C50" s="12" t="s">
        <v>21</v>
      </c>
      <c r="D50" s="42"/>
      <c r="E50" s="43"/>
      <c r="F50" s="43"/>
      <c r="G50" s="110">
        <f>G52+G61</f>
        <v>2507.9</v>
      </c>
      <c r="H50" s="110">
        <f>H52+H61</f>
        <v>2339.2200000000003</v>
      </c>
      <c r="I50" s="110">
        <f>I52+I61</f>
        <v>1753.85</v>
      </c>
      <c r="J50" s="88"/>
    </row>
    <row r="51" spans="1:10" s="2" customFormat="1" ht="18.75" customHeight="1" x14ac:dyDescent="0.2">
      <c r="A51" s="22"/>
      <c r="B51" s="122" t="s">
        <v>215</v>
      </c>
      <c r="C51" s="14" t="s">
        <v>217</v>
      </c>
      <c r="D51" s="42"/>
      <c r="E51" s="43"/>
      <c r="F51" s="43"/>
      <c r="G51" s="111">
        <f t="shared" ref="G51:I52" si="6">G52</f>
        <v>1549.9</v>
      </c>
      <c r="H51" s="111">
        <f t="shared" si="6"/>
        <v>1534.22</v>
      </c>
      <c r="I51" s="111">
        <f t="shared" si="6"/>
        <v>1088.8499999999999</v>
      </c>
      <c r="J51" s="88"/>
    </row>
    <row r="52" spans="1:10" s="2" customFormat="1" ht="38.25" customHeight="1" x14ac:dyDescent="0.2">
      <c r="A52" s="22"/>
      <c r="B52" s="63" t="s">
        <v>216</v>
      </c>
      <c r="C52" s="14" t="s">
        <v>218</v>
      </c>
      <c r="D52" s="43"/>
      <c r="E52" s="43"/>
      <c r="F52" s="43"/>
      <c r="G52" s="111">
        <f t="shared" si="6"/>
        <v>1549.9</v>
      </c>
      <c r="H52" s="111">
        <f t="shared" si="6"/>
        <v>1534.22</v>
      </c>
      <c r="I52" s="111">
        <f t="shared" si="6"/>
        <v>1088.8499999999999</v>
      </c>
    </row>
    <row r="53" spans="1:10" s="2" customFormat="1" ht="35.25" customHeight="1" x14ac:dyDescent="0.2">
      <c r="A53" s="22"/>
      <c r="B53" s="24" t="s">
        <v>151</v>
      </c>
      <c r="C53" s="14" t="s">
        <v>219</v>
      </c>
      <c r="D53" s="43"/>
      <c r="E53" s="43"/>
      <c r="F53" s="43"/>
      <c r="G53" s="111">
        <f>G56</f>
        <v>1549.9</v>
      </c>
      <c r="H53" s="111">
        <f>H56</f>
        <v>1534.22</v>
      </c>
      <c r="I53" s="111">
        <f>I56</f>
        <v>1088.8499999999999</v>
      </c>
    </row>
    <row r="54" spans="1:10" s="2" customFormat="1" ht="30.75" customHeight="1" x14ac:dyDescent="0.2">
      <c r="A54" s="22"/>
      <c r="B54" s="24" t="s">
        <v>82</v>
      </c>
      <c r="C54" s="14" t="s">
        <v>219</v>
      </c>
      <c r="D54" s="43" t="s">
        <v>87</v>
      </c>
      <c r="E54" s="43"/>
      <c r="F54" s="43"/>
      <c r="G54" s="111">
        <f t="shared" ref="G54:I55" si="7">G55</f>
        <v>1549.9</v>
      </c>
      <c r="H54" s="111">
        <f t="shared" si="7"/>
        <v>1534.22</v>
      </c>
      <c r="I54" s="111">
        <f t="shared" si="7"/>
        <v>1088.8499999999999</v>
      </c>
    </row>
    <row r="55" spans="1:10" s="2" customFormat="1" ht="35.25" customHeight="1" x14ac:dyDescent="0.2">
      <c r="A55" s="22"/>
      <c r="B55" s="26" t="s">
        <v>49</v>
      </c>
      <c r="C55" s="14" t="s">
        <v>219</v>
      </c>
      <c r="D55" s="43" t="s">
        <v>51</v>
      </c>
      <c r="E55" s="43"/>
      <c r="F55" s="43"/>
      <c r="G55" s="111">
        <f t="shared" si="7"/>
        <v>1549.9</v>
      </c>
      <c r="H55" s="111">
        <f t="shared" si="7"/>
        <v>1534.22</v>
      </c>
      <c r="I55" s="111">
        <f t="shared" si="7"/>
        <v>1088.8499999999999</v>
      </c>
    </row>
    <row r="56" spans="1:10" s="2" customFormat="1" ht="33.75" customHeight="1" x14ac:dyDescent="0.25">
      <c r="A56" s="22"/>
      <c r="B56" s="99" t="s">
        <v>162</v>
      </c>
      <c r="C56" s="14" t="s">
        <v>219</v>
      </c>
      <c r="D56" s="43" t="s">
        <v>51</v>
      </c>
      <c r="E56" s="43" t="s">
        <v>95</v>
      </c>
      <c r="F56" s="43" t="s">
        <v>116</v>
      </c>
      <c r="G56" s="111">
        <v>1549.9</v>
      </c>
      <c r="H56" s="111">
        <v>1534.22</v>
      </c>
      <c r="I56" s="111">
        <v>1088.8499999999999</v>
      </c>
    </row>
    <row r="57" spans="1:10" s="2" customFormat="1" ht="29.25" customHeight="1" x14ac:dyDescent="0.2">
      <c r="A57" s="22"/>
      <c r="B57" s="63" t="s">
        <v>220</v>
      </c>
      <c r="C57" s="14" t="s">
        <v>221</v>
      </c>
      <c r="D57" s="43"/>
      <c r="E57" s="43"/>
      <c r="F57" s="43"/>
      <c r="G57" s="111">
        <f>G58</f>
        <v>958</v>
      </c>
      <c r="H57" s="111">
        <f>H58</f>
        <v>805</v>
      </c>
      <c r="I57" s="111">
        <f>I58</f>
        <v>665</v>
      </c>
    </row>
    <row r="58" spans="1:10" s="2" customFormat="1" ht="20.25" customHeight="1" x14ac:dyDescent="0.2">
      <c r="A58" s="22"/>
      <c r="B58" s="24" t="s">
        <v>66</v>
      </c>
      <c r="C58" s="14" t="s">
        <v>222</v>
      </c>
      <c r="D58" s="43"/>
      <c r="E58" s="43"/>
      <c r="F58" s="43"/>
      <c r="G58" s="111">
        <f>G61</f>
        <v>958</v>
      </c>
      <c r="H58" s="111">
        <f>H61</f>
        <v>805</v>
      </c>
      <c r="I58" s="111">
        <f>I61</f>
        <v>665</v>
      </c>
    </row>
    <row r="59" spans="1:10" s="2" customFormat="1" ht="34.5" customHeight="1" x14ac:dyDescent="0.2">
      <c r="A59" s="22"/>
      <c r="B59" s="24" t="s">
        <v>82</v>
      </c>
      <c r="C59" s="14" t="s">
        <v>149</v>
      </c>
      <c r="D59" s="43" t="s">
        <v>87</v>
      </c>
      <c r="E59" s="43"/>
      <c r="F59" s="43"/>
      <c r="G59" s="111">
        <f t="shared" ref="G59:I60" si="8">G60</f>
        <v>958</v>
      </c>
      <c r="H59" s="111">
        <f t="shared" si="8"/>
        <v>805</v>
      </c>
      <c r="I59" s="111">
        <f t="shared" si="8"/>
        <v>665</v>
      </c>
    </row>
    <row r="60" spans="1:10" s="2" customFormat="1" ht="34.5" customHeight="1" x14ac:dyDescent="0.2">
      <c r="A60" s="22"/>
      <c r="B60" s="26" t="s">
        <v>49</v>
      </c>
      <c r="C60" s="14" t="s">
        <v>222</v>
      </c>
      <c r="D60" s="43" t="s">
        <v>51</v>
      </c>
      <c r="E60" s="43"/>
      <c r="F60" s="43"/>
      <c r="G60" s="111">
        <f t="shared" si="8"/>
        <v>958</v>
      </c>
      <c r="H60" s="111">
        <f t="shared" si="8"/>
        <v>805</v>
      </c>
      <c r="I60" s="111">
        <f t="shared" si="8"/>
        <v>665</v>
      </c>
    </row>
    <row r="61" spans="1:10" s="2" customFormat="1" ht="32.25" customHeight="1" x14ac:dyDescent="0.25">
      <c r="A61" s="22"/>
      <c r="B61" s="99" t="s">
        <v>162</v>
      </c>
      <c r="C61" s="14" t="s">
        <v>149</v>
      </c>
      <c r="D61" s="43" t="s">
        <v>51</v>
      </c>
      <c r="E61" s="43" t="s">
        <v>95</v>
      </c>
      <c r="F61" s="43" t="s">
        <v>116</v>
      </c>
      <c r="G61" s="111">
        <v>958</v>
      </c>
      <c r="H61" s="111">
        <v>805</v>
      </c>
      <c r="I61" s="111">
        <v>665</v>
      </c>
      <c r="J61" s="1"/>
    </row>
    <row r="62" spans="1:10" s="2" customFormat="1" ht="42.75" x14ac:dyDescent="0.2">
      <c r="A62" s="22"/>
      <c r="B62" s="23" t="s">
        <v>189</v>
      </c>
      <c r="C62" s="12" t="s">
        <v>25</v>
      </c>
      <c r="D62" s="42"/>
      <c r="E62" s="43"/>
      <c r="F62" s="43"/>
      <c r="G62" s="110">
        <f>G63+G74</f>
        <v>3371.6099399999998</v>
      </c>
      <c r="H62" s="110">
        <f>H63+H74</f>
        <v>13141.674000000001</v>
      </c>
      <c r="I62" s="110">
        <f>I63+I74</f>
        <v>2215</v>
      </c>
      <c r="J62" s="88"/>
    </row>
    <row r="63" spans="1:10" s="2" customFormat="1" ht="15" x14ac:dyDescent="0.2">
      <c r="A63" s="22"/>
      <c r="B63" s="122" t="s">
        <v>215</v>
      </c>
      <c r="C63" s="14" t="s">
        <v>269</v>
      </c>
      <c r="D63" s="43"/>
      <c r="E63" s="43"/>
      <c r="F63" s="43"/>
      <c r="G63" s="110">
        <f>G64+G71</f>
        <v>3371.6099399999998</v>
      </c>
      <c r="H63" s="110">
        <f>H64+H71</f>
        <v>2200</v>
      </c>
      <c r="I63" s="110">
        <f>I64+I71</f>
        <v>2215</v>
      </c>
    </row>
    <row r="64" spans="1:10" s="2" customFormat="1" ht="69" customHeight="1" x14ac:dyDescent="0.2">
      <c r="A64" s="22"/>
      <c r="B64" s="63" t="s">
        <v>268</v>
      </c>
      <c r="C64" s="14" t="s">
        <v>270</v>
      </c>
      <c r="D64" s="43"/>
      <c r="E64" s="43"/>
      <c r="F64" s="43"/>
      <c r="G64" s="111">
        <f t="shared" ref="G64:I65" si="9">G65</f>
        <v>2422.6099399999998</v>
      </c>
      <c r="H64" s="111">
        <f t="shared" si="9"/>
        <v>2100</v>
      </c>
      <c r="I64" s="111">
        <f t="shared" si="9"/>
        <v>2115</v>
      </c>
    </row>
    <row r="65" spans="1:9" s="2" customFormat="1" ht="35.25" customHeight="1" x14ac:dyDescent="0.2">
      <c r="A65" s="22"/>
      <c r="B65" s="128" t="s">
        <v>271</v>
      </c>
      <c r="C65" s="14" t="s">
        <v>272</v>
      </c>
      <c r="D65" s="43"/>
      <c r="E65" s="43"/>
      <c r="F65" s="43"/>
      <c r="G65" s="111">
        <f t="shared" si="9"/>
        <v>2422.6099399999998</v>
      </c>
      <c r="H65" s="111">
        <f t="shared" si="9"/>
        <v>2100</v>
      </c>
      <c r="I65" s="111">
        <f t="shared" si="9"/>
        <v>2115</v>
      </c>
    </row>
    <row r="66" spans="1:9" s="2" customFormat="1" ht="33" customHeight="1" x14ac:dyDescent="0.2">
      <c r="A66" s="22"/>
      <c r="B66" s="24" t="s">
        <v>82</v>
      </c>
      <c r="C66" s="14" t="s">
        <v>272</v>
      </c>
      <c r="D66" s="43" t="s">
        <v>87</v>
      </c>
      <c r="E66" s="43"/>
      <c r="F66" s="43"/>
      <c r="G66" s="111">
        <f>G67</f>
        <v>2422.6099399999998</v>
      </c>
      <c r="H66" s="111">
        <f t="shared" ref="H66:I67" si="10">H67</f>
        <v>2100</v>
      </c>
      <c r="I66" s="111">
        <f t="shared" si="10"/>
        <v>2115</v>
      </c>
    </row>
    <row r="67" spans="1:9" s="2" customFormat="1" ht="30.75" customHeight="1" x14ac:dyDescent="0.2">
      <c r="A67" s="22"/>
      <c r="B67" s="26" t="s">
        <v>49</v>
      </c>
      <c r="C67" s="14" t="s">
        <v>272</v>
      </c>
      <c r="D67" s="43" t="s">
        <v>51</v>
      </c>
      <c r="E67" s="43"/>
      <c r="F67" s="43"/>
      <c r="G67" s="111">
        <f>G68</f>
        <v>2422.6099399999998</v>
      </c>
      <c r="H67" s="111">
        <f t="shared" si="10"/>
        <v>2100</v>
      </c>
      <c r="I67" s="111">
        <f t="shared" si="10"/>
        <v>2115</v>
      </c>
    </row>
    <row r="68" spans="1:9" s="2" customFormat="1" ht="16.5" customHeight="1" x14ac:dyDescent="0.2">
      <c r="A68" s="22"/>
      <c r="B68" s="24" t="s">
        <v>13</v>
      </c>
      <c r="C68" s="14" t="s">
        <v>272</v>
      </c>
      <c r="D68" s="43" t="s">
        <v>51</v>
      </c>
      <c r="E68" s="43" t="s">
        <v>94</v>
      </c>
      <c r="F68" s="43" t="s">
        <v>96</v>
      </c>
      <c r="G68" s="111">
        <v>2422.6099399999998</v>
      </c>
      <c r="H68" s="111">
        <v>2100</v>
      </c>
      <c r="I68" s="111">
        <v>2115</v>
      </c>
    </row>
    <row r="69" spans="1:9" s="2" customFormat="1" ht="34.5" customHeight="1" x14ac:dyDescent="0.2">
      <c r="A69" s="22"/>
      <c r="B69" s="129" t="s">
        <v>273</v>
      </c>
      <c r="C69" s="14" t="s">
        <v>274</v>
      </c>
      <c r="D69" s="43"/>
      <c r="E69" s="43"/>
      <c r="F69" s="43"/>
      <c r="G69" s="111">
        <f t="shared" ref="G69:I70" si="11">G70</f>
        <v>949</v>
      </c>
      <c r="H69" s="111">
        <f t="shared" si="11"/>
        <v>100</v>
      </c>
      <c r="I69" s="111">
        <f t="shared" si="11"/>
        <v>100</v>
      </c>
    </row>
    <row r="70" spans="1:9" s="2" customFormat="1" ht="34.5" customHeight="1" x14ac:dyDescent="0.2">
      <c r="A70" s="22"/>
      <c r="B70" s="33" t="s">
        <v>123</v>
      </c>
      <c r="C70" s="14" t="s">
        <v>275</v>
      </c>
      <c r="D70" s="43"/>
      <c r="E70" s="43"/>
      <c r="F70" s="43"/>
      <c r="G70" s="111">
        <f t="shared" si="11"/>
        <v>949</v>
      </c>
      <c r="H70" s="111">
        <f t="shared" si="11"/>
        <v>100</v>
      </c>
      <c r="I70" s="111">
        <f t="shared" si="11"/>
        <v>100</v>
      </c>
    </row>
    <row r="71" spans="1:9" s="2" customFormat="1" ht="34.5" customHeight="1" x14ac:dyDescent="0.2">
      <c r="A71" s="22"/>
      <c r="B71" s="24" t="s">
        <v>82</v>
      </c>
      <c r="C71" s="14" t="s">
        <v>275</v>
      </c>
      <c r="D71" s="43" t="s">
        <v>87</v>
      </c>
      <c r="E71" s="43"/>
      <c r="F71" s="43"/>
      <c r="G71" s="130">
        <f t="shared" ref="G71:I72" si="12">G72</f>
        <v>949</v>
      </c>
      <c r="H71" s="130">
        <f t="shared" si="12"/>
        <v>100</v>
      </c>
      <c r="I71" s="130">
        <f t="shared" si="12"/>
        <v>100</v>
      </c>
    </row>
    <row r="72" spans="1:9" s="2" customFormat="1" ht="34.5" customHeight="1" x14ac:dyDescent="0.2">
      <c r="A72" s="22"/>
      <c r="B72" s="26" t="s">
        <v>49</v>
      </c>
      <c r="C72" s="14" t="s">
        <v>275</v>
      </c>
      <c r="D72" s="43" t="s">
        <v>51</v>
      </c>
      <c r="E72" s="43"/>
      <c r="F72" s="43"/>
      <c r="G72" s="130">
        <f t="shared" si="12"/>
        <v>949</v>
      </c>
      <c r="H72" s="130">
        <f t="shared" si="12"/>
        <v>100</v>
      </c>
      <c r="I72" s="130">
        <f t="shared" si="12"/>
        <v>100</v>
      </c>
    </row>
    <row r="73" spans="1:9" s="2" customFormat="1" ht="21.75" customHeight="1" x14ac:dyDescent="0.2">
      <c r="A73" s="22"/>
      <c r="B73" s="24" t="s">
        <v>13</v>
      </c>
      <c r="C73" s="14" t="s">
        <v>275</v>
      </c>
      <c r="D73" s="43" t="s">
        <v>51</v>
      </c>
      <c r="E73" s="43" t="s">
        <v>94</v>
      </c>
      <c r="F73" s="43" t="s">
        <v>96</v>
      </c>
      <c r="G73" s="130">
        <v>949</v>
      </c>
      <c r="H73" s="130">
        <v>100</v>
      </c>
      <c r="I73" s="130">
        <v>100</v>
      </c>
    </row>
    <row r="74" spans="1:9" s="2" customFormat="1" ht="21.75" customHeight="1" x14ac:dyDescent="0.2">
      <c r="A74" s="22"/>
      <c r="B74" s="33" t="s">
        <v>210</v>
      </c>
      <c r="C74" s="14" t="s">
        <v>276</v>
      </c>
      <c r="D74" s="43"/>
      <c r="E74" s="43"/>
      <c r="F74" s="43"/>
      <c r="G74" s="130">
        <f t="shared" ref="G74:I75" si="13">G75</f>
        <v>0</v>
      </c>
      <c r="H74" s="130">
        <f t="shared" si="13"/>
        <v>10941.674000000001</v>
      </c>
      <c r="I74" s="130">
        <f t="shared" si="13"/>
        <v>0</v>
      </c>
    </row>
    <row r="75" spans="1:9" s="2" customFormat="1" ht="28.5" customHeight="1" x14ac:dyDescent="0.2">
      <c r="A75" s="22"/>
      <c r="B75" s="63" t="s">
        <v>278</v>
      </c>
      <c r="C75" s="14" t="s">
        <v>277</v>
      </c>
      <c r="D75" s="43"/>
      <c r="E75" s="43"/>
      <c r="F75" s="43"/>
      <c r="G75" s="130">
        <f t="shared" si="13"/>
        <v>0</v>
      </c>
      <c r="H75" s="130">
        <f t="shared" si="13"/>
        <v>10941.674000000001</v>
      </c>
      <c r="I75" s="130">
        <f t="shared" si="13"/>
        <v>0</v>
      </c>
    </row>
    <row r="76" spans="1:9" s="2" customFormat="1" ht="45" x14ac:dyDescent="0.2">
      <c r="A76" s="22"/>
      <c r="B76" s="24" t="s">
        <v>172</v>
      </c>
      <c r="C76" s="14" t="s">
        <v>279</v>
      </c>
      <c r="D76" s="43"/>
      <c r="E76" s="43"/>
      <c r="F76" s="43"/>
      <c r="G76" s="111">
        <f t="shared" ref="G76:I78" si="14">G77</f>
        <v>0</v>
      </c>
      <c r="H76" s="111">
        <f t="shared" si="14"/>
        <v>10941.674000000001</v>
      </c>
      <c r="I76" s="111">
        <f t="shared" si="14"/>
        <v>0</v>
      </c>
    </row>
    <row r="77" spans="1:9" s="2" customFormat="1" ht="30" x14ac:dyDescent="0.2">
      <c r="A77" s="22"/>
      <c r="B77" s="24" t="s">
        <v>82</v>
      </c>
      <c r="C77" s="14" t="s">
        <v>279</v>
      </c>
      <c r="D77" s="43" t="s">
        <v>87</v>
      </c>
      <c r="E77" s="43"/>
      <c r="F77" s="43"/>
      <c r="G77" s="111">
        <f t="shared" si="14"/>
        <v>0</v>
      </c>
      <c r="H77" s="111">
        <f t="shared" si="14"/>
        <v>10941.674000000001</v>
      </c>
      <c r="I77" s="111">
        <f t="shared" si="14"/>
        <v>0</v>
      </c>
    </row>
    <row r="78" spans="1:9" s="2" customFormat="1" ht="30" x14ac:dyDescent="0.2">
      <c r="A78" s="22"/>
      <c r="B78" s="26" t="s">
        <v>49</v>
      </c>
      <c r="C78" s="14" t="s">
        <v>279</v>
      </c>
      <c r="D78" s="43" t="s">
        <v>51</v>
      </c>
      <c r="E78" s="43"/>
      <c r="F78" s="43"/>
      <c r="G78" s="111">
        <f t="shared" si="14"/>
        <v>0</v>
      </c>
      <c r="H78" s="111">
        <f t="shared" si="14"/>
        <v>10941.674000000001</v>
      </c>
      <c r="I78" s="111">
        <f t="shared" si="14"/>
        <v>0</v>
      </c>
    </row>
    <row r="79" spans="1:9" s="2" customFormat="1" ht="15" x14ac:dyDescent="0.2">
      <c r="A79" s="22"/>
      <c r="B79" s="24" t="s">
        <v>13</v>
      </c>
      <c r="C79" s="14" t="s">
        <v>279</v>
      </c>
      <c r="D79" s="43" t="s">
        <v>51</v>
      </c>
      <c r="E79" s="43" t="s">
        <v>94</v>
      </c>
      <c r="F79" s="43" t="s">
        <v>96</v>
      </c>
      <c r="G79" s="111">
        <v>0</v>
      </c>
      <c r="H79" s="111">
        <v>10941.674000000001</v>
      </c>
      <c r="I79" s="111">
        <v>0</v>
      </c>
    </row>
    <row r="80" spans="1:9" s="2" customFormat="1" ht="55.5" customHeight="1" x14ac:dyDescent="0.2">
      <c r="A80" s="22"/>
      <c r="B80" s="79" t="s">
        <v>190</v>
      </c>
      <c r="C80" s="68" t="s">
        <v>127</v>
      </c>
      <c r="D80" s="43"/>
      <c r="E80" s="43"/>
      <c r="F80" s="43"/>
      <c r="G80" s="110">
        <f>G82</f>
        <v>20</v>
      </c>
      <c r="H80" s="110">
        <f>H82</f>
        <v>20</v>
      </c>
      <c r="I80" s="110">
        <f>I82</f>
        <v>20</v>
      </c>
    </row>
    <row r="81" spans="1:9" s="2" customFormat="1" ht="22.5" customHeight="1" x14ac:dyDescent="0.2">
      <c r="A81" s="22"/>
      <c r="B81" s="33" t="s">
        <v>200</v>
      </c>
      <c r="C81" s="69" t="s">
        <v>223</v>
      </c>
      <c r="D81" s="43"/>
      <c r="E81" s="43"/>
      <c r="F81" s="43"/>
      <c r="G81" s="111">
        <f>G82</f>
        <v>20</v>
      </c>
      <c r="H81" s="111">
        <f>H82</f>
        <v>20</v>
      </c>
      <c r="I81" s="111">
        <f>I82</f>
        <v>20</v>
      </c>
    </row>
    <row r="82" spans="1:9" s="2" customFormat="1" ht="39.75" customHeight="1" x14ac:dyDescent="0.2">
      <c r="A82" s="22"/>
      <c r="B82" s="123" t="s">
        <v>224</v>
      </c>
      <c r="C82" s="69" t="s">
        <v>225</v>
      </c>
      <c r="D82" s="43"/>
      <c r="E82" s="43"/>
      <c r="F82" s="43"/>
      <c r="G82" s="111">
        <f t="shared" ref="G82:I85" si="15">G83</f>
        <v>20</v>
      </c>
      <c r="H82" s="111">
        <f t="shared" si="15"/>
        <v>20</v>
      </c>
      <c r="I82" s="111">
        <f t="shared" si="15"/>
        <v>20</v>
      </c>
    </row>
    <row r="83" spans="1:9" s="2" customFormat="1" ht="75" x14ac:dyDescent="0.2">
      <c r="A83" s="22"/>
      <c r="B83" s="98" t="s">
        <v>126</v>
      </c>
      <c r="C83" s="70" t="s">
        <v>226</v>
      </c>
      <c r="D83" s="43"/>
      <c r="E83" s="43"/>
      <c r="F83" s="43"/>
      <c r="G83" s="111">
        <f t="shared" si="15"/>
        <v>20</v>
      </c>
      <c r="H83" s="111">
        <f t="shared" si="15"/>
        <v>20</v>
      </c>
      <c r="I83" s="111">
        <f t="shared" si="15"/>
        <v>20</v>
      </c>
    </row>
    <row r="84" spans="1:9" s="2" customFormat="1" ht="30" x14ac:dyDescent="0.2">
      <c r="A84" s="22"/>
      <c r="B84" s="24" t="s">
        <v>101</v>
      </c>
      <c r="C84" s="70" t="s">
        <v>226</v>
      </c>
      <c r="D84" s="43" t="s">
        <v>98</v>
      </c>
      <c r="E84" s="43"/>
      <c r="F84" s="43"/>
      <c r="G84" s="111">
        <f t="shared" si="15"/>
        <v>20</v>
      </c>
      <c r="H84" s="111">
        <f t="shared" si="15"/>
        <v>20</v>
      </c>
      <c r="I84" s="111">
        <f t="shared" si="15"/>
        <v>20</v>
      </c>
    </row>
    <row r="85" spans="1:9" s="2" customFormat="1" ht="29.25" customHeight="1" x14ac:dyDescent="0.2">
      <c r="A85" s="22"/>
      <c r="B85" s="71" t="s">
        <v>128</v>
      </c>
      <c r="C85" s="70" t="s">
        <v>226</v>
      </c>
      <c r="D85" s="43" t="s">
        <v>129</v>
      </c>
      <c r="E85" s="43"/>
      <c r="F85" s="43"/>
      <c r="G85" s="111">
        <f t="shared" si="15"/>
        <v>20</v>
      </c>
      <c r="H85" s="111">
        <f t="shared" si="15"/>
        <v>20</v>
      </c>
      <c r="I85" s="111">
        <f t="shared" si="15"/>
        <v>20</v>
      </c>
    </row>
    <row r="86" spans="1:9" s="2" customFormat="1" ht="19.5" customHeight="1" x14ac:dyDescent="0.2">
      <c r="A86" s="22"/>
      <c r="B86" s="24" t="s">
        <v>14</v>
      </c>
      <c r="C86" s="70" t="s">
        <v>226</v>
      </c>
      <c r="D86" s="43" t="s">
        <v>129</v>
      </c>
      <c r="E86" s="43" t="s">
        <v>94</v>
      </c>
      <c r="F86" s="43" t="s">
        <v>112</v>
      </c>
      <c r="G86" s="111">
        <v>20</v>
      </c>
      <c r="H86" s="111">
        <v>20</v>
      </c>
      <c r="I86" s="111">
        <v>20</v>
      </c>
    </row>
    <row r="87" spans="1:9" s="2" customFormat="1" ht="38.25" x14ac:dyDescent="0.2">
      <c r="A87" s="22"/>
      <c r="B87" s="86" t="s">
        <v>191</v>
      </c>
      <c r="C87" s="68" t="s">
        <v>173</v>
      </c>
      <c r="D87" s="43"/>
      <c r="E87" s="43"/>
      <c r="F87" s="43"/>
      <c r="G87" s="110">
        <f>G88+G107</f>
        <v>11217.267519999999</v>
      </c>
      <c r="H87" s="110">
        <f>H89</f>
        <v>79424.037660000002</v>
      </c>
      <c r="I87" s="110">
        <f>I89</f>
        <v>0</v>
      </c>
    </row>
    <row r="88" spans="1:9" s="2" customFormat="1" ht="15" x14ac:dyDescent="0.2">
      <c r="A88" s="22"/>
      <c r="B88" s="33" t="s">
        <v>227</v>
      </c>
      <c r="C88" s="69" t="s">
        <v>228</v>
      </c>
      <c r="D88" s="43"/>
      <c r="E88" s="43"/>
      <c r="F88" s="43"/>
      <c r="G88" s="110">
        <f>G101</f>
        <v>1058.2675200000001</v>
      </c>
      <c r="H88" s="110">
        <f>H89</f>
        <v>79424.037660000002</v>
      </c>
      <c r="I88" s="110">
        <f>I89</f>
        <v>0</v>
      </c>
    </row>
    <row r="89" spans="1:9" s="2" customFormat="1" ht="30" customHeight="1" x14ac:dyDescent="0.2">
      <c r="A89" s="22"/>
      <c r="B89" s="63" t="s">
        <v>229</v>
      </c>
      <c r="C89" s="70" t="s">
        <v>230</v>
      </c>
      <c r="D89" s="43"/>
      <c r="E89" s="43"/>
      <c r="F89" s="43"/>
      <c r="G89" s="111">
        <f>G98</f>
        <v>1058.2675200000001</v>
      </c>
      <c r="H89" s="111">
        <f>H93+H97+H101</f>
        <v>79424.037660000002</v>
      </c>
      <c r="I89" s="111">
        <v>0</v>
      </c>
    </row>
    <row r="90" spans="1:9" s="2" customFormat="1" ht="38.25" x14ac:dyDescent="0.2">
      <c r="A90" s="22"/>
      <c r="B90" s="33" t="s">
        <v>174</v>
      </c>
      <c r="C90" s="70" t="s">
        <v>231</v>
      </c>
      <c r="D90" s="43"/>
      <c r="E90" s="43"/>
      <c r="F90" s="43"/>
      <c r="G90" s="111">
        <f t="shared" ref="G90:I92" si="16">G91</f>
        <v>0</v>
      </c>
      <c r="H90" s="111">
        <f t="shared" si="16"/>
        <v>47416.231039999999</v>
      </c>
      <c r="I90" s="111">
        <f t="shared" si="16"/>
        <v>0</v>
      </c>
    </row>
    <row r="91" spans="1:9" s="2" customFormat="1" ht="30" x14ac:dyDescent="0.2">
      <c r="A91" s="22"/>
      <c r="B91" s="24" t="s">
        <v>104</v>
      </c>
      <c r="C91" s="70" t="s">
        <v>231</v>
      </c>
      <c r="D91" s="43" t="s">
        <v>102</v>
      </c>
      <c r="E91" s="43"/>
      <c r="F91" s="43"/>
      <c r="G91" s="111">
        <f t="shared" si="16"/>
        <v>0</v>
      </c>
      <c r="H91" s="111">
        <f t="shared" si="16"/>
        <v>47416.231039999999</v>
      </c>
      <c r="I91" s="111">
        <f t="shared" si="16"/>
        <v>0</v>
      </c>
    </row>
    <row r="92" spans="1:9" s="2" customFormat="1" ht="15" x14ac:dyDescent="0.2">
      <c r="A92" s="22"/>
      <c r="B92" s="24" t="s">
        <v>133</v>
      </c>
      <c r="C92" s="70" t="s">
        <v>231</v>
      </c>
      <c r="D92" s="43" t="s">
        <v>103</v>
      </c>
      <c r="E92" s="43"/>
      <c r="F92" s="43"/>
      <c r="G92" s="111">
        <f t="shared" si="16"/>
        <v>0</v>
      </c>
      <c r="H92" s="111">
        <f>H93</f>
        <v>47416.231039999999</v>
      </c>
      <c r="I92" s="111">
        <f t="shared" si="16"/>
        <v>0</v>
      </c>
    </row>
    <row r="93" spans="1:9" s="2" customFormat="1" ht="15" x14ac:dyDescent="0.2">
      <c r="A93" s="22"/>
      <c r="B93" s="24" t="s">
        <v>15</v>
      </c>
      <c r="C93" s="70" t="s">
        <v>231</v>
      </c>
      <c r="D93" s="43" t="s">
        <v>103</v>
      </c>
      <c r="E93" s="43" t="s">
        <v>86</v>
      </c>
      <c r="F93" s="43" t="s">
        <v>93</v>
      </c>
      <c r="G93" s="111">
        <v>0</v>
      </c>
      <c r="H93" s="111">
        <v>47416.231039999999</v>
      </c>
      <c r="I93" s="111">
        <v>0</v>
      </c>
    </row>
    <row r="94" spans="1:9" s="2" customFormat="1" ht="37.5" customHeight="1" x14ac:dyDescent="0.2">
      <c r="A94" s="22"/>
      <c r="B94" s="33" t="s">
        <v>175</v>
      </c>
      <c r="C94" s="70" t="s">
        <v>232</v>
      </c>
      <c r="D94" s="43"/>
      <c r="E94" s="43"/>
      <c r="F94" s="43"/>
      <c r="G94" s="111">
        <f t="shared" ref="G94:I96" si="17">G95</f>
        <v>0</v>
      </c>
      <c r="H94" s="111">
        <f t="shared" si="17"/>
        <v>31285.769919999999</v>
      </c>
      <c r="I94" s="111">
        <f t="shared" si="17"/>
        <v>0</v>
      </c>
    </row>
    <row r="95" spans="1:9" s="2" customFormat="1" ht="30" x14ac:dyDescent="0.2">
      <c r="A95" s="22"/>
      <c r="B95" s="24" t="s">
        <v>104</v>
      </c>
      <c r="C95" s="70" t="s">
        <v>232</v>
      </c>
      <c r="D95" s="43" t="s">
        <v>102</v>
      </c>
      <c r="E95" s="43"/>
      <c r="F95" s="43"/>
      <c r="G95" s="111">
        <f t="shared" si="17"/>
        <v>0</v>
      </c>
      <c r="H95" s="111">
        <f t="shared" si="17"/>
        <v>31285.769919999999</v>
      </c>
      <c r="I95" s="111">
        <f t="shared" si="17"/>
        <v>0</v>
      </c>
    </row>
    <row r="96" spans="1:9" s="2" customFormat="1" ht="15" x14ac:dyDescent="0.2">
      <c r="A96" s="22"/>
      <c r="B96" s="24" t="s">
        <v>133</v>
      </c>
      <c r="C96" s="70" t="s">
        <v>232</v>
      </c>
      <c r="D96" s="43" t="s">
        <v>103</v>
      </c>
      <c r="E96" s="43"/>
      <c r="F96" s="43"/>
      <c r="G96" s="111">
        <f t="shared" si="17"/>
        <v>0</v>
      </c>
      <c r="H96" s="111">
        <f t="shared" si="17"/>
        <v>31285.769919999999</v>
      </c>
      <c r="I96" s="111">
        <f t="shared" si="17"/>
        <v>0</v>
      </c>
    </row>
    <row r="97" spans="1:10" s="2" customFormat="1" ht="15" x14ac:dyDescent="0.2">
      <c r="A97" s="22"/>
      <c r="B97" s="24" t="s">
        <v>15</v>
      </c>
      <c r="C97" s="70" t="s">
        <v>232</v>
      </c>
      <c r="D97" s="43" t="s">
        <v>103</v>
      </c>
      <c r="E97" s="43" t="s">
        <v>86</v>
      </c>
      <c r="F97" s="43" t="s">
        <v>93</v>
      </c>
      <c r="G97" s="111">
        <v>0</v>
      </c>
      <c r="H97" s="111">
        <v>31285.769919999999</v>
      </c>
      <c r="I97" s="111">
        <v>0</v>
      </c>
    </row>
    <row r="98" spans="1:10" s="2" customFormat="1" ht="25.5" x14ac:dyDescent="0.2">
      <c r="A98" s="22"/>
      <c r="B98" s="33" t="s">
        <v>176</v>
      </c>
      <c r="C98" s="70" t="s">
        <v>233</v>
      </c>
      <c r="D98" s="43"/>
      <c r="E98" s="43"/>
      <c r="F98" s="43"/>
      <c r="G98" s="111">
        <f t="shared" ref="G98:I100" si="18">G99</f>
        <v>1058.2675200000001</v>
      </c>
      <c r="H98" s="111">
        <f t="shared" si="18"/>
        <v>722.0367</v>
      </c>
      <c r="I98" s="111">
        <f t="shared" si="18"/>
        <v>0</v>
      </c>
    </row>
    <row r="99" spans="1:10" s="2" customFormat="1" ht="30" x14ac:dyDescent="0.2">
      <c r="A99" s="22"/>
      <c r="B99" s="24" t="s">
        <v>104</v>
      </c>
      <c r="C99" s="70" t="s">
        <v>233</v>
      </c>
      <c r="D99" s="43" t="s">
        <v>102</v>
      </c>
      <c r="E99" s="43"/>
      <c r="F99" s="43"/>
      <c r="G99" s="111">
        <f t="shared" si="18"/>
        <v>1058.2675200000001</v>
      </c>
      <c r="H99" s="111">
        <f t="shared" si="18"/>
        <v>722.0367</v>
      </c>
      <c r="I99" s="111">
        <f t="shared" si="18"/>
        <v>0</v>
      </c>
    </row>
    <row r="100" spans="1:10" s="2" customFormat="1" ht="15" x14ac:dyDescent="0.2">
      <c r="A100" s="22"/>
      <c r="B100" s="24" t="s">
        <v>133</v>
      </c>
      <c r="C100" s="70" t="s">
        <v>233</v>
      </c>
      <c r="D100" s="43" t="s">
        <v>103</v>
      </c>
      <c r="E100" s="43"/>
      <c r="F100" s="43"/>
      <c r="G100" s="111">
        <f t="shared" si="18"/>
        <v>1058.2675200000001</v>
      </c>
      <c r="H100" s="111">
        <f t="shared" si="18"/>
        <v>722.0367</v>
      </c>
      <c r="I100" s="111">
        <f t="shared" si="18"/>
        <v>0</v>
      </c>
    </row>
    <row r="101" spans="1:10" s="2" customFormat="1" ht="15" x14ac:dyDescent="0.2">
      <c r="A101" s="22"/>
      <c r="B101" s="24" t="s">
        <v>15</v>
      </c>
      <c r="C101" s="70" t="s">
        <v>233</v>
      </c>
      <c r="D101" s="43" t="s">
        <v>103</v>
      </c>
      <c r="E101" s="43" t="s">
        <v>86</v>
      </c>
      <c r="F101" s="43" t="s">
        <v>93</v>
      </c>
      <c r="G101" s="111">
        <v>1058.2675200000001</v>
      </c>
      <c r="H101" s="111">
        <v>722.0367</v>
      </c>
      <c r="I101" s="111">
        <v>0</v>
      </c>
    </row>
    <row r="102" spans="1:10" s="2" customFormat="1" ht="15" x14ac:dyDescent="0.2">
      <c r="A102" s="22"/>
      <c r="B102" s="124" t="s">
        <v>200</v>
      </c>
      <c r="C102" s="137" t="s">
        <v>283</v>
      </c>
      <c r="D102" s="43"/>
      <c r="E102" s="43"/>
      <c r="F102" s="43"/>
      <c r="G102" s="111">
        <f>G103</f>
        <v>10159</v>
      </c>
      <c r="H102" s="111">
        <f t="shared" ref="G102:I106" si="19">H103</f>
        <v>0</v>
      </c>
      <c r="I102" s="111">
        <f t="shared" si="19"/>
        <v>0</v>
      </c>
    </row>
    <row r="103" spans="1:10" s="2" customFormat="1" ht="33" customHeight="1" x14ac:dyDescent="0.2">
      <c r="A103" s="22"/>
      <c r="B103" s="63" t="s">
        <v>282</v>
      </c>
      <c r="C103" s="137" t="s">
        <v>284</v>
      </c>
      <c r="D103" s="43"/>
      <c r="E103" s="43"/>
      <c r="F103" s="43"/>
      <c r="G103" s="111">
        <f>G104</f>
        <v>10159</v>
      </c>
      <c r="H103" s="111">
        <f t="shared" si="19"/>
        <v>0</v>
      </c>
      <c r="I103" s="111">
        <f t="shared" si="19"/>
        <v>0</v>
      </c>
    </row>
    <row r="104" spans="1:10" s="2" customFormat="1" ht="35.25" customHeight="1" x14ac:dyDescent="0.2">
      <c r="A104" s="22"/>
      <c r="B104" s="33" t="s">
        <v>287</v>
      </c>
      <c r="C104" s="137" t="s">
        <v>286</v>
      </c>
      <c r="D104" s="43"/>
      <c r="E104" s="43"/>
      <c r="F104" s="43"/>
      <c r="G104" s="111">
        <f t="shared" si="19"/>
        <v>10159</v>
      </c>
      <c r="H104" s="111">
        <f t="shared" si="19"/>
        <v>0</v>
      </c>
      <c r="I104" s="111">
        <f t="shared" si="19"/>
        <v>0</v>
      </c>
    </row>
    <row r="105" spans="1:10" s="2" customFormat="1" ht="30" x14ac:dyDescent="0.2">
      <c r="A105" s="22"/>
      <c r="B105" s="24" t="s">
        <v>104</v>
      </c>
      <c r="C105" s="137" t="s">
        <v>286</v>
      </c>
      <c r="D105" s="43" t="s">
        <v>102</v>
      </c>
      <c r="E105" s="43"/>
      <c r="F105" s="43"/>
      <c r="G105" s="111">
        <f t="shared" si="19"/>
        <v>10159</v>
      </c>
      <c r="H105" s="111">
        <f t="shared" si="19"/>
        <v>0</v>
      </c>
      <c r="I105" s="111">
        <f t="shared" si="19"/>
        <v>0</v>
      </c>
    </row>
    <row r="106" spans="1:10" s="2" customFormat="1" ht="15" x14ac:dyDescent="0.2">
      <c r="A106" s="22"/>
      <c r="B106" s="24" t="s">
        <v>133</v>
      </c>
      <c r="C106" s="137" t="s">
        <v>286</v>
      </c>
      <c r="D106" s="43" t="s">
        <v>103</v>
      </c>
      <c r="E106" s="43"/>
      <c r="F106" s="43"/>
      <c r="G106" s="111">
        <f t="shared" si="19"/>
        <v>10159</v>
      </c>
      <c r="H106" s="111">
        <f t="shared" si="19"/>
        <v>0</v>
      </c>
      <c r="I106" s="111">
        <f t="shared" si="19"/>
        <v>0</v>
      </c>
    </row>
    <row r="107" spans="1:10" s="2" customFormat="1" ht="15" x14ac:dyDescent="0.2">
      <c r="A107" s="22"/>
      <c r="B107" s="24" t="s">
        <v>15</v>
      </c>
      <c r="C107" s="137" t="s">
        <v>286</v>
      </c>
      <c r="D107" s="43" t="s">
        <v>103</v>
      </c>
      <c r="E107" s="43" t="s">
        <v>86</v>
      </c>
      <c r="F107" s="43" t="s">
        <v>93</v>
      </c>
      <c r="G107" s="111">
        <v>10159</v>
      </c>
      <c r="H107" s="111">
        <v>0</v>
      </c>
      <c r="I107" s="111">
        <v>0</v>
      </c>
    </row>
    <row r="108" spans="1:10" s="2" customFormat="1" ht="48.75" customHeight="1" x14ac:dyDescent="0.2">
      <c r="A108" s="22"/>
      <c r="B108" s="28" t="s">
        <v>192</v>
      </c>
      <c r="C108" s="12" t="s">
        <v>26</v>
      </c>
      <c r="D108" s="42"/>
      <c r="E108" s="43"/>
      <c r="F108" s="43"/>
      <c r="G108" s="110">
        <f>G109</f>
        <v>20659.240000000002</v>
      </c>
      <c r="H108" s="110">
        <f>H109</f>
        <v>19909</v>
      </c>
      <c r="I108" s="110">
        <f>I109</f>
        <v>22909</v>
      </c>
      <c r="J108" s="57"/>
    </row>
    <row r="109" spans="1:10" s="2" customFormat="1" ht="17.25" customHeight="1" x14ac:dyDescent="0.2">
      <c r="A109" s="22"/>
      <c r="B109" s="124" t="s">
        <v>200</v>
      </c>
      <c r="C109" s="14" t="s">
        <v>234</v>
      </c>
      <c r="D109" s="42"/>
      <c r="E109" s="43"/>
      <c r="F109" s="43"/>
      <c r="G109" s="110">
        <f>G110+G124</f>
        <v>20659.240000000002</v>
      </c>
      <c r="H109" s="110">
        <f>H110+H124</f>
        <v>19909</v>
      </c>
      <c r="I109" s="110">
        <f>I110+I124</f>
        <v>22909</v>
      </c>
      <c r="J109" s="57"/>
    </row>
    <row r="110" spans="1:10" s="2" customFormat="1" ht="56.25" customHeight="1" x14ac:dyDescent="0.2">
      <c r="A110" s="22"/>
      <c r="B110" s="63" t="s">
        <v>235</v>
      </c>
      <c r="C110" s="14" t="s">
        <v>236</v>
      </c>
      <c r="D110" s="43"/>
      <c r="E110" s="43"/>
      <c r="F110" s="43"/>
      <c r="G110" s="111">
        <f>G115+G119+G123</f>
        <v>20359.240000000002</v>
      </c>
      <c r="H110" s="111">
        <f>H115+H119+H123</f>
        <v>19609</v>
      </c>
      <c r="I110" s="111">
        <f>I115+I119+I123</f>
        <v>22609</v>
      </c>
    </row>
    <row r="111" spans="1:10" s="2" customFormat="1" ht="45" x14ac:dyDescent="0.2">
      <c r="A111" s="22"/>
      <c r="B111" s="24" t="s">
        <v>78</v>
      </c>
      <c r="C111" s="14" t="s">
        <v>237</v>
      </c>
      <c r="D111" s="43"/>
      <c r="E111" s="43"/>
      <c r="F111" s="43"/>
      <c r="G111" s="111">
        <f t="shared" ref="G111:I112" si="20">G112</f>
        <v>6405</v>
      </c>
      <c r="H111" s="111">
        <f t="shared" si="20"/>
        <v>6405</v>
      </c>
      <c r="I111" s="111">
        <f t="shared" si="20"/>
        <v>6405</v>
      </c>
    </row>
    <row r="112" spans="1:10" s="2" customFormat="1" ht="30" customHeight="1" x14ac:dyDescent="0.2">
      <c r="A112" s="22"/>
      <c r="B112" s="24" t="s">
        <v>101</v>
      </c>
      <c r="C112" s="14" t="s">
        <v>237</v>
      </c>
      <c r="D112" s="43" t="s">
        <v>98</v>
      </c>
      <c r="E112" s="43"/>
      <c r="F112" s="43"/>
      <c r="G112" s="111">
        <f t="shared" si="20"/>
        <v>6405</v>
      </c>
      <c r="H112" s="111">
        <f t="shared" si="20"/>
        <v>6405</v>
      </c>
      <c r="I112" s="111">
        <f t="shared" si="20"/>
        <v>6405</v>
      </c>
    </row>
    <row r="113" spans="1:9" s="2" customFormat="1" ht="15" x14ac:dyDescent="0.2">
      <c r="A113" s="22"/>
      <c r="B113" s="24" t="s">
        <v>79</v>
      </c>
      <c r="C113" s="14" t="s">
        <v>237</v>
      </c>
      <c r="D113" s="43" t="s">
        <v>99</v>
      </c>
      <c r="E113" s="43"/>
      <c r="F113" s="43"/>
      <c r="G113" s="111">
        <v>6405</v>
      </c>
      <c r="H113" s="111">
        <v>6405</v>
      </c>
      <c r="I113" s="111">
        <v>6405</v>
      </c>
    </row>
    <row r="114" spans="1:9" s="2" customFormat="1" ht="60" x14ac:dyDescent="0.2">
      <c r="A114" s="22"/>
      <c r="B114" s="24" t="s">
        <v>136</v>
      </c>
      <c r="C114" s="14" t="s">
        <v>237</v>
      </c>
      <c r="D114" s="43" t="s">
        <v>137</v>
      </c>
      <c r="E114" s="43"/>
      <c r="F114" s="43"/>
      <c r="G114" s="111">
        <f>G115</f>
        <v>6405</v>
      </c>
      <c r="H114" s="111">
        <f>H115</f>
        <v>6405</v>
      </c>
      <c r="I114" s="111">
        <f>I115</f>
        <v>6405</v>
      </c>
    </row>
    <row r="115" spans="1:9" s="2" customFormat="1" ht="15" x14ac:dyDescent="0.2">
      <c r="A115" s="22"/>
      <c r="B115" s="24" t="s">
        <v>17</v>
      </c>
      <c r="C115" s="14" t="s">
        <v>237</v>
      </c>
      <c r="D115" s="43" t="s">
        <v>137</v>
      </c>
      <c r="E115" s="43" t="s">
        <v>86</v>
      </c>
      <c r="F115" s="43" t="s">
        <v>95</v>
      </c>
      <c r="G115" s="111">
        <v>6405</v>
      </c>
      <c r="H115" s="111">
        <v>6405</v>
      </c>
      <c r="I115" s="111">
        <v>6405</v>
      </c>
    </row>
    <row r="116" spans="1:9" s="2" customFormat="1" ht="40.5" customHeight="1" x14ac:dyDescent="0.2">
      <c r="A116" s="22"/>
      <c r="B116" s="24" t="s">
        <v>80</v>
      </c>
      <c r="C116" s="14" t="s">
        <v>238</v>
      </c>
      <c r="D116" s="43"/>
      <c r="E116" s="43"/>
      <c r="F116" s="43"/>
      <c r="G116" s="111">
        <f>G119</f>
        <v>13638.45</v>
      </c>
      <c r="H116" s="111">
        <f>H119</f>
        <v>13204</v>
      </c>
      <c r="I116" s="111">
        <f>I119</f>
        <v>16204</v>
      </c>
    </row>
    <row r="117" spans="1:9" s="2" customFormat="1" ht="34.5" customHeight="1" x14ac:dyDescent="0.2">
      <c r="A117" s="22"/>
      <c r="B117" s="24" t="s">
        <v>82</v>
      </c>
      <c r="C117" s="14" t="s">
        <v>238</v>
      </c>
      <c r="D117" s="43" t="s">
        <v>87</v>
      </c>
      <c r="E117" s="43"/>
      <c r="F117" s="43"/>
      <c r="G117" s="111">
        <f t="shared" ref="G117:I118" si="21">G118</f>
        <v>13638.45</v>
      </c>
      <c r="H117" s="111">
        <f t="shared" si="21"/>
        <v>13204</v>
      </c>
      <c r="I117" s="111">
        <f t="shared" si="21"/>
        <v>16204</v>
      </c>
    </row>
    <row r="118" spans="1:9" s="2" customFormat="1" ht="36" customHeight="1" x14ac:dyDescent="0.2">
      <c r="A118" s="22"/>
      <c r="B118" s="26" t="s">
        <v>49</v>
      </c>
      <c r="C118" s="14" t="s">
        <v>238</v>
      </c>
      <c r="D118" s="43" t="s">
        <v>51</v>
      </c>
      <c r="E118" s="43"/>
      <c r="F118" s="43"/>
      <c r="G118" s="111">
        <f>G119</f>
        <v>13638.45</v>
      </c>
      <c r="H118" s="111">
        <f t="shared" si="21"/>
        <v>13204</v>
      </c>
      <c r="I118" s="111">
        <f t="shared" si="21"/>
        <v>16204</v>
      </c>
    </row>
    <row r="119" spans="1:9" s="2" customFormat="1" ht="15" x14ac:dyDescent="0.2">
      <c r="A119" s="22"/>
      <c r="B119" s="24" t="s">
        <v>17</v>
      </c>
      <c r="C119" s="14" t="s">
        <v>238</v>
      </c>
      <c r="D119" s="43" t="s">
        <v>51</v>
      </c>
      <c r="E119" s="43" t="s">
        <v>86</v>
      </c>
      <c r="F119" s="43" t="s">
        <v>95</v>
      </c>
      <c r="G119" s="111">
        <v>13638.45</v>
      </c>
      <c r="H119" s="111">
        <v>13204</v>
      </c>
      <c r="I119" s="111">
        <v>16204</v>
      </c>
    </row>
    <row r="120" spans="1:9" s="2" customFormat="1" ht="25.5" x14ac:dyDescent="0.2">
      <c r="A120" s="22"/>
      <c r="B120" s="117" t="s">
        <v>185</v>
      </c>
      <c r="C120" s="14" t="s">
        <v>239</v>
      </c>
      <c r="D120" s="43"/>
      <c r="E120" s="43"/>
      <c r="F120" s="43"/>
      <c r="G120" s="111">
        <f>G121</f>
        <v>315.79000000000002</v>
      </c>
      <c r="H120" s="111">
        <f>H12</f>
        <v>0</v>
      </c>
      <c r="I120" s="111">
        <f>I121</f>
        <v>0</v>
      </c>
    </row>
    <row r="121" spans="1:9" s="2" customFormat="1" ht="30" x14ac:dyDescent="0.2">
      <c r="A121" s="22"/>
      <c r="B121" s="24" t="s">
        <v>82</v>
      </c>
      <c r="C121" s="14" t="s">
        <v>239</v>
      </c>
      <c r="D121" s="43" t="s">
        <v>87</v>
      </c>
      <c r="E121" s="43"/>
      <c r="F121" s="43"/>
      <c r="G121" s="111">
        <f>G122</f>
        <v>315.79000000000002</v>
      </c>
      <c r="H121" s="111">
        <f>H122</f>
        <v>0</v>
      </c>
      <c r="I121" s="111">
        <f>I122</f>
        <v>0</v>
      </c>
    </row>
    <row r="122" spans="1:9" s="2" customFormat="1" ht="30" x14ac:dyDescent="0.2">
      <c r="A122" s="22"/>
      <c r="B122" s="26" t="s">
        <v>49</v>
      </c>
      <c r="C122" s="14" t="s">
        <v>239</v>
      </c>
      <c r="D122" s="43" t="s">
        <v>51</v>
      </c>
      <c r="E122" s="43"/>
      <c r="F122" s="43"/>
      <c r="G122" s="111">
        <f>G123</f>
        <v>315.79000000000002</v>
      </c>
      <c r="H122" s="111">
        <f>H123</f>
        <v>0</v>
      </c>
      <c r="I122" s="111">
        <f>I123</f>
        <v>0</v>
      </c>
    </row>
    <row r="123" spans="1:9" s="2" customFormat="1" ht="15" x14ac:dyDescent="0.2">
      <c r="A123" s="22"/>
      <c r="B123" s="24" t="s">
        <v>17</v>
      </c>
      <c r="C123" s="14" t="s">
        <v>239</v>
      </c>
      <c r="D123" s="43" t="s">
        <v>51</v>
      </c>
      <c r="E123" s="43" t="s">
        <v>86</v>
      </c>
      <c r="F123" s="43" t="s">
        <v>95</v>
      </c>
      <c r="G123" s="111">
        <v>315.79000000000002</v>
      </c>
      <c r="H123" s="111">
        <v>0</v>
      </c>
      <c r="I123" s="111">
        <v>0</v>
      </c>
    </row>
    <row r="124" spans="1:9" s="2" customFormat="1" ht="25.5" x14ac:dyDescent="0.2">
      <c r="A124" s="22"/>
      <c r="B124" s="93" t="s">
        <v>265</v>
      </c>
      <c r="C124" s="65" t="s">
        <v>266</v>
      </c>
      <c r="D124" s="43"/>
      <c r="E124" s="43"/>
      <c r="F124" s="43"/>
      <c r="G124" s="111">
        <f>G125</f>
        <v>300</v>
      </c>
      <c r="H124" s="111">
        <f>H125</f>
        <v>300</v>
      </c>
      <c r="I124" s="111">
        <f>I125</f>
        <v>300</v>
      </c>
    </row>
    <row r="125" spans="1:9" s="2" customFormat="1" ht="15" customHeight="1" x14ac:dyDescent="0.2">
      <c r="A125" s="22"/>
      <c r="B125" s="24" t="s">
        <v>177</v>
      </c>
      <c r="C125" s="14" t="s">
        <v>267</v>
      </c>
      <c r="D125" s="43"/>
      <c r="E125" s="43"/>
      <c r="F125" s="43"/>
      <c r="G125" s="111">
        <f t="shared" ref="G125:I127" si="22">G126</f>
        <v>300</v>
      </c>
      <c r="H125" s="111">
        <f t="shared" si="22"/>
        <v>300</v>
      </c>
      <c r="I125" s="111">
        <f t="shared" si="22"/>
        <v>300</v>
      </c>
    </row>
    <row r="126" spans="1:9" s="2" customFormat="1" ht="30" x14ac:dyDescent="0.2">
      <c r="A126" s="22"/>
      <c r="B126" s="24" t="s">
        <v>82</v>
      </c>
      <c r="C126" s="14" t="s">
        <v>267</v>
      </c>
      <c r="D126" s="43" t="s">
        <v>87</v>
      </c>
      <c r="E126" s="43"/>
      <c r="F126" s="43"/>
      <c r="G126" s="111">
        <f t="shared" si="22"/>
        <v>300</v>
      </c>
      <c r="H126" s="111">
        <f t="shared" si="22"/>
        <v>300</v>
      </c>
      <c r="I126" s="111">
        <f t="shared" si="22"/>
        <v>300</v>
      </c>
    </row>
    <row r="127" spans="1:9" s="2" customFormat="1" ht="30" x14ac:dyDescent="0.2">
      <c r="A127" s="22"/>
      <c r="B127" s="26" t="s">
        <v>49</v>
      </c>
      <c r="C127" s="14" t="s">
        <v>267</v>
      </c>
      <c r="D127" s="43" t="s">
        <v>51</v>
      </c>
      <c r="E127" s="43"/>
      <c r="F127" s="43"/>
      <c r="G127" s="111">
        <f t="shared" si="22"/>
        <v>300</v>
      </c>
      <c r="H127" s="111">
        <f t="shared" si="22"/>
        <v>300</v>
      </c>
      <c r="I127" s="111">
        <f t="shared" si="22"/>
        <v>300</v>
      </c>
    </row>
    <row r="128" spans="1:9" s="2" customFormat="1" ht="15" x14ac:dyDescent="0.2">
      <c r="A128" s="22"/>
      <c r="B128" s="24" t="s">
        <v>17</v>
      </c>
      <c r="C128" s="14" t="s">
        <v>267</v>
      </c>
      <c r="D128" s="43" t="s">
        <v>51</v>
      </c>
      <c r="E128" s="43" t="s">
        <v>86</v>
      </c>
      <c r="F128" s="43" t="s">
        <v>95</v>
      </c>
      <c r="G128" s="111">
        <v>300</v>
      </c>
      <c r="H128" s="111">
        <v>300</v>
      </c>
      <c r="I128" s="111">
        <v>300</v>
      </c>
    </row>
    <row r="129" spans="1:9" s="2" customFormat="1" ht="45.75" customHeight="1" x14ac:dyDescent="0.2">
      <c r="A129" s="22"/>
      <c r="B129" s="23" t="s">
        <v>193</v>
      </c>
      <c r="C129" s="12" t="s">
        <v>122</v>
      </c>
      <c r="D129" s="43"/>
      <c r="E129" s="43"/>
      <c r="F129" s="43"/>
      <c r="G129" s="110">
        <f>G131</f>
        <v>1146.6310000000001</v>
      </c>
      <c r="H129" s="110">
        <f>H131</f>
        <v>0</v>
      </c>
      <c r="I129" s="110">
        <f>I131</f>
        <v>0</v>
      </c>
    </row>
    <row r="130" spans="1:9" s="2" customFormat="1" ht="21.75" customHeight="1" x14ac:dyDescent="0.2">
      <c r="A130" s="22"/>
      <c r="B130" s="125" t="s">
        <v>200</v>
      </c>
      <c r="C130" s="14" t="s">
        <v>240</v>
      </c>
      <c r="D130" s="43"/>
      <c r="E130" s="43"/>
      <c r="F130" s="43"/>
      <c r="G130" s="111">
        <f>G131</f>
        <v>1146.6310000000001</v>
      </c>
      <c r="H130" s="111">
        <f>H131</f>
        <v>0</v>
      </c>
      <c r="I130" s="111">
        <f>I131</f>
        <v>0</v>
      </c>
    </row>
    <row r="131" spans="1:9" s="2" customFormat="1" ht="25.5" x14ac:dyDescent="0.2">
      <c r="A131" s="22"/>
      <c r="B131" s="63" t="s">
        <v>241</v>
      </c>
      <c r="C131" s="14" t="s">
        <v>242</v>
      </c>
      <c r="D131" s="43"/>
      <c r="E131" s="43"/>
      <c r="F131" s="43"/>
      <c r="G131" s="111">
        <f>G135</f>
        <v>1146.6310000000001</v>
      </c>
      <c r="H131" s="111">
        <f>H135</f>
        <v>0</v>
      </c>
      <c r="I131" s="111">
        <f>I135</f>
        <v>0</v>
      </c>
    </row>
    <row r="132" spans="1:9" s="2" customFormat="1" ht="60" x14ac:dyDescent="0.2">
      <c r="A132" s="22"/>
      <c r="B132" s="24" t="s">
        <v>131</v>
      </c>
      <c r="C132" s="14" t="s">
        <v>243</v>
      </c>
      <c r="D132" s="42"/>
      <c r="E132" s="43"/>
      <c r="F132" s="43"/>
      <c r="G132" s="111">
        <f t="shared" ref="G132:I134" si="23">G133</f>
        <v>1146.6310000000001</v>
      </c>
      <c r="H132" s="111">
        <f t="shared" si="23"/>
        <v>0</v>
      </c>
      <c r="I132" s="111">
        <f t="shared" si="23"/>
        <v>0</v>
      </c>
    </row>
    <row r="133" spans="1:9" s="2" customFormat="1" ht="30" x14ac:dyDescent="0.2">
      <c r="A133" s="22"/>
      <c r="B133" s="24" t="s">
        <v>82</v>
      </c>
      <c r="C133" s="14" t="s">
        <v>243</v>
      </c>
      <c r="D133" s="43" t="s">
        <v>87</v>
      </c>
      <c r="E133" s="43"/>
      <c r="F133" s="43"/>
      <c r="G133" s="111">
        <f t="shared" si="23"/>
        <v>1146.6310000000001</v>
      </c>
      <c r="H133" s="111">
        <f t="shared" si="23"/>
        <v>0</v>
      </c>
      <c r="I133" s="111">
        <f t="shared" si="23"/>
        <v>0</v>
      </c>
    </row>
    <row r="134" spans="1:9" s="2" customFormat="1" ht="30" x14ac:dyDescent="0.2">
      <c r="A134" s="22"/>
      <c r="B134" s="26" t="s">
        <v>49</v>
      </c>
      <c r="C134" s="14" t="s">
        <v>243</v>
      </c>
      <c r="D134" s="43" t="s">
        <v>51</v>
      </c>
      <c r="E134" s="43"/>
      <c r="F134" s="43"/>
      <c r="G134" s="111">
        <f t="shared" si="23"/>
        <v>1146.6310000000001</v>
      </c>
      <c r="H134" s="111">
        <f t="shared" si="23"/>
        <v>0</v>
      </c>
      <c r="I134" s="111">
        <f t="shared" si="23"/>
        <v>0</v>
      </c>
    </row>
    <row r="135" spans="1:9" s="2" customFormat="1" ht="15" x14ac:dyDescent="0.2">
      <c r="A135" s="22"/>
      <c r="B135" s="24" t="s">
        <v>17</v>
      </c>
      <c r="C135" s="14" t="s">
        <v>243</v>
      </c>
      <c r="D135" s="43" t="s">
        <v>51</v>
      </c>
      <c r="E135" s="43" t="s">
        <v>86</v>
      </c>
      <c r="F135" s="43" t="s">
        <v>95</v>
      </c>
      <c r="G135" s="111">
        <v>1146.6310000000001</v>
      </c>
      <c r="H135" s="111">
        <v>0</v>
      </c>
      <c r="I135" s="111">
        <v>0</v>
      </c>
    </row>
    <row r="136" spans="1:9" s="2" customFormat="1" ht="57" x14ac:dyDescent="0.2">
      <c r="A136" s="22"/>
      <c r="B136" s="23" t="s">
        <v>194</v>
      </c>
      <c r="C136" s="12" t="s">
        <v>143</v>
      </c>
      <c r="D136" s="43"/>
      <c r="E136" s="43"/>
      <c r="F136" s="43"/>
      <c r="G136" s="110">
        <f>G138</f>
        <v>448.58699999999999</v>
      </c>
      <c r="H136" s="111">
        <f>H138</f>
        <v>0</v>
      </c>
      <c r="I136" s="111">
        <f>I138</f>
        <v>0</v>
      </c>
    </row>
    <row r="137" spans="1:9" s="2" customFormat="1" ht="15.75" customHeight="1" x14ac:dyDescent="0.2">
      <c r="A137" s="22"/>
      <c r="B137" s="33" t="s">
        <v>200</v>
      </c>
      <c r="C137" s="14" t="s">
        <v>244</v>
      </c>
      <c r="D137" s="43"/>
      <c r="E137" s="43"/>
      <c r="F137" s="43"/>
      <c r="G137" s="110"/>
      <c r="H137" s="111"/>
      <c r="I137" s="111"/>
    </row>
    <row r="138" spans="1:9" s="2" customFormat="1" ht="30" customHeight="1" x14ac:dyDescent="0.2">
      <c r="A138" s="22"/>
      <c r="B138" s="63" t="s">
        <v>241</v>
      </c>
      <c r="C138" s="14" t="s">
        <v>245</v>
      </c>
      <c r="D138" s="43"/>
      <c r="E138" s="43"/>
      <c r="F138" s="43"/>
      <c r="G138" s="111">
        <f t="shared" ref="G138:I141" si="24">G139</f>
        <v>448.58699999999999</v>
      </c>
      <c r="H138" s="111">
        <f t="shared" si="24"/>
        <v>0</v>
      </c>
      <c r="I138" s="111">
        <f t="shared" si="24"/>
        <v>0</v>
      </c>
    </row>
    <row r="139" spans="1:9" s="2" customFormat="1" ht="45" customHeight="1" x14ac:dyDescent="0.2">
      <c r="A139" s="22"/>
      <c r="B139" s="24" t="s">
        <v>144</v>
      </c>
      <c r="C139" s="14" t="s">
        <v>246</v>
      </c>
      <c r="D139" s="43"/>
      <c r="E139" s="43"/>
      <c r="F139" s="43"/>
      <c r="G139" s="111">
        <f t="shared" si="24"/>
        <v>448.58699999999999</v>
      </c>
      <c r="H139" s="111">
        <f t="shared" si="24"/>
        <v>0</v>
      </c>
      <c r="I139" s="111">
        <f t="shared" si="24"/>
        <v>0</v>
      </c>
    </row>
    <row r="140" spans="1:9" s="2" customFormat="1" ht="30.75" customHeight="1" x14ac:dyDescent="0.2">
      <c r="A140" s="22"/>
      <c r="B140" s="24" t="s">
        <v>82</v>
      </c>
      <c r="C140" s="14" t="s">
        <v>246</v>
      </c>
      <c r="D140" s="43" t="s">
        <v>87</v>
      </c>
      <c r="E140" s="43"/>
      <c r="F140" s="43"/>
      <c r="G140" s="111">
        <f t="shared" si="24"/>
        <v>448.58699999999999</v>
      </c>
      <c r="H140" s="111">
        <f t="shared" si="24"/>
        <v>0</v>
      </c>
      <c r="I140" s="111">
        <f t="shared" si="24"/>
        <v>0</v>
      </c>
    </row>
    <row r="141" spans="1:9" s="2" customFormat="1" ht="30" x14ac:dyDescent="0.2">
      <c r="A141" s="22"/>
      <c r="B141" s="26" t="s">
        <v>49</v>
      </c>
      <c r="C141" s="14" t="s">
        <v>246</v>
      </c>
      <c r="D141" s="43" t="s">
        <v>51</v>
      </c>
      <c r="E141" s="43"/>
      <c r="F141" s="43"/>
      <c r="G141" s="111">
        <f t="shared" si="24"/>
        <v>448.58699999999999</v>
      </c>
      <c r="H141" s="111">
        <f t="shared" si="24"/>
        <v>0</v>
      </c>
      <c r="I141" s="111">
        <f t="shared" si="24"/>
        <v>0</v>
      </c>
    </row>
    <row r="142" spans="1:9" s="2" customFormat="1" ht="15" x14ac:dyDescent="0.2">
      <c r="A142" s="22"/>
      <c r="B142" s="24" t="s">
        <v>17</v>
      </c>
      <c r="C142" s="14" t="s">
        <v>246</v>
      </c>
      <c r="D142" s="43" t="s">
        <v>51</v>
      </c>
      <c r="E142" s="43" t="s">
        <v>86</v>
      </c>
      <c r="F142" s="43" t="s">
        <v>95</v>
      </c>
      <c r="G142" s="111">
        <v>448.58699999999999</v>
      </c>
      <c r="H142" s="111">
        <v>0</v>
      </c>
      <c r="I142" s="111">
        <v>0</v>
      </c>
    </row>
    <row r="143" spans="1:9" s="2" customFormat="1" ht="57" x14ac:dyDescent="0.2">
      <c r="A143" s="22"/>
      <c r="B143" s="80" t="s">
        <v>195</v>
      </c>
      <c r="C143" s="64" t="s">
        <v>125</v>
      </c>
      <c r="D143" s="43"/>
      <c r="E143" s="43"/>
      <c r="F143" s="43"/>
      <c r="G143" s="110">
        <f>G145</f>
        <v>66.631</v>
      </c>
      <c r="H143" s="110">
        <f>H145</f>
        <v>93.667000000000002</v>
      </c>
      <c r="I143" s="110">
        <f>I145</f>
        <v>88.111999999999995</v>
      </c>
    </row>
    <row r="144" spans="1:9" s="2" customFormat="1" ht="21" customHeight="1" x14ac:dyDescent="0.2">
      <c r="A144" s="22"/>
      <c r="B144" s="33" t="s">
        <v>210</v>
      </c>
      <c r="C144" s="65" t="s">
        <v>247</v>
      </c>
      <c r="D144" s="43"/>
      <c r="E144" s="43"/>
      <c r="F144" s="43"/>
      <c r="G144" s="110">
        <f>G145</f>
        <v>66.631</v>
      </c>
      <c r="H144" s="110">
        <f>H145</f>
        <v>93.667000000000002</v>
      </c>
      <c r="I144" s="110">
        <f>I145</f>
        <v>88.111999999999995</v>
      </c>
    </row>
    <row r="145" spans="1:10" s="2" customFormat="1" ht="32.25" customHeight="1" x14ac:dyDescent="0.2">
      <c r="A145" s="22"/>
      <c r="B145" s="63" t="s">
        <v>281</v>
      </c>
      <c r="C145" s="65" t="s">
        <v>248</v>
      </c>
      <c r="D145" s="43"/>
      <c r="E145" s="43"/>
      <c r="F145" s="43"/>
      <c r="G145" s="111">
        <f>G146+G152</f>
        <v>66.631</v>
      </c>
      <c r="H145" s="111">
        <f>H146+H152</f>
        <v>93.667000000000002</v>
      </c>
      <c r="I145" s="111">
        <f>I146+I152</f>
        <v>88.111999999999995</v>
      </c>
    </row>
    <row r="146" spans="1:10" s="2" customFormat="1" ht="15" x14ac:dyDescent="0.2">
      <c r="A146" s="22"/>
      <c r="B146" s="87" t="s">
        <v>124</v>
      </c>
      <c r="C146" s="76" t="s">
        <v>249</v>
      </c>
      <c r="D146" s="43"/>
      <c r="E146" s="43"/>
      <c r="F146" s="43"/>
      <c r="G146" s="111">
        <f t="shared" ref="G146:I147" si="25">G147</f>
        <v>46.631</v>
      </c>
      <c r="H146" s="111">
        <f t="shared" si="25"/>
        <v>73.667000000000002</v>
      </c>
      <c r="I146" s="111">
        <f t="shared" si="25"/>
        <v>68.111999999999995</v>
      </c>
    </row>
    <row r="147" spans="1:10" s="2" customFormat="1" ht="30" x14ac:dyDescent="0.2">
      <c r="A147" s="22"/>
      <c r="B147" s="24" t="s">
        <v>82</v>
      </c>
      <c r="C147" s="76" t="s">
        <v>249</v>
      </c>
      <c r="D147" s="43" t="s">
        <v>87</v>
      </c>
      <c r="E147" s="43"/>
      <c r="F147" s="43"/>
      <c r="G147" s="111">
        <f t="shared" si="25"/>
        <v>46.631</v>
      </c>
      <c r="H147" s="111">
        <f t="shared" si="25"/>
        <v>73.667000000000002</v>
      </c>
      <c r="I147" s="111">
        <f t="shared" si="25"/>
        <v>68.111999999999995</v>
      </c>
    </row>
    <row r="148" spans="1:10" s="2" customFormat="1" ht="30" x14ac:dyDescent="0.2">
      <c r="A148" s="22"/>
      <c r="B148" s="26" t="s">
        <v>49</v>
      </c>
      <c r="C148" s="76" t="s">
        <v>249</v>
      </c>
      <c r="D148" s="43" t="s">
        <v>51</v>
      </c>
      <c r="E148" s="43"/>
      <c r="F148" s="43"/>
      <c r="G148" s="111">
        <f>G149</f>
        <v>46.631</v>
      </c>
      <c r="H148" s="111">
        <f>H149</f>
        <v>73.667000000000002</v>
      </c>
      <c r="I148" s="111">
        <f>I149</f>
        <v>68.111999999999995</v>
      </c>
    </row>
    <row r="149" spans="1:10" s="2" customFormat="1" ht="15" x14ac:dyDescent="0.2">
      <c r="A149" s="22"/>
      <c r="B149" s="24" t="s">
        <v>17</v>
      </c>
      <c r="C149" s="76" t="s">
        <v>249</v>
      </c>
      <c r="D149" s="43" t="s">
        <v>51</v>
      </c>
      <c r="E149" s="43" t="s">
        <v>86</v>
      </c>
      <c r="F149" s="43" t="s">
        <v>95</v>
      </c>
      <c r="G149" s="111">
        <v>46.631</v>
      </c>
      <c r="H149" s="111">
        <v>73.667000000000002</v>
      </c>
      <c r="I149" s="111">
        <v>68.111999999999995</v>
      </c>
    </row>
    <row r="150" spans="1:10" s="2" customFormat="1" ht="18" customHeight="1" x14ac:dyDescent="0.2">
      <c r="A150" s="22"/>
      <c r="B150" s="33" t="s">
        <v>200</v>
      </c>
      <c r="C150" s="65" t="s">
        <v>251</v>
      </c>
      <c r="D150" s="43"/>
      <c r="E150" s="43"/>
      <c r="F150" s="43"/>
      <c r="G150" s="111">
        <f t="shared" ref="G150:I151" si="26">G151</f>
        <v>20</v>
      </c>
      <c r="H150" s="111">
        <f t="shared" si="26"/>
        <v>20</v>
      </c>
      <c r="I150" s="111">
        <f t="shared" si="26"/>
        <v>20</v>
      </c>
    </row>
    <row r="151" spans="1:10" s="2" customFormat="1" ht="30" x14ac:dyDescent="0.2">
      <c r="A151" s="22"/>
      <c r="B151" s="25" t="s">
        <v>250</v>
      </c>
      <c r="C151" s="65" t="s">
        <v>252</v>
      </c>
      <c r="D151" s="43"/>
      <c r="E151" s="43"/>
      <c r="F151" s="43"/>
      <c r="G151" s="111">
        <f t="shared" si="26"/>
        <v>20</v>
      </c>
      <c r="H151" s="111">
        <f t="shared" si="26"/>
        <v>20</v>
      </c>
      <c r="I151" s="111">
        <f t="shared" si="26"/>
        <v>20</v>
      </c>
    </row>
    <row r="152" spans="1:10" s="2" customFormat="1" ht="30" x14ac:dyDescent="0.2">
      <c r="A152" s="22"/>
      <c r="B152" s="87" t="s">
        <v>179</v>
      </c>
      <c r="C152" s="76" t="s">
        <v>253</v>
      </c>
      <c r="D152" s="43"/>
      <c r="E152" s="43"/>
      <c r="F152" s="43"/>
      <c r="G152" s="111">
        <f t="shared" ref="G152:I154" si="27">G153</f>
        <v>20</v>
      </c>
      <c r="H152" s="111">
        <f t="shared" si="27"/>
        <v>20</v>
      </c>
      <c r="I152" s="111">
        <f t="shared" si="27"/>
        <v>20</v>
      </c>
    </row>
    <row r="153" spans="1:10" s="2" customFormat="1" ht="30" x14ac:dyDescent="0.2">
      <c r="A153" s="22"/>
      <c r="B153" s="24" t="s">
        <v>82</v>
      </c>
      <c r="C153" s="76" t="s">
        <v>253</v>
      </c>
      <c r="D153" s="43" t="s">
        <v>87</v>
      </c>
      <c r="E153" s="43"/>
      <c r="F153" s="43"/>
      <c r="G153" s="111">
        <f t="shared" si="27"/>
        <v>20</v>
      </c>
      <c r="H153" s="111">
        <f t="shared" si="27"/>
        <v>20</v>
      </c>
      <c r="I153" s="111">
        <f t="shared" si="27"/>
        <v>20</v>
      </c>
    </row>
    <row r="154" spans="1:10" s="2" customFormat="1" ht="30" x14ac:dyDescent="0.2">
      <c r="A154" s="22"/>
      <c r="B154" s="26" t="s">
        <v>49</v>
      </c>
      <c r="C154" s="76" t="s">
        <v>253</v>
      </c>
      <c r="D154" s="43" t="s">
        <v>51</v>
      </c>
      <c r="E154" s="43"/>
      <c r="F154" s="43"/>
      <c r="G154" s="111">
        <f t="shared" si="27"/>
        <v>20</v>
      </c>
      <c r="H154" s="111">
        <f t="shared" si="27"/>
        <v>20</v>
      </c>
      <c r="I154" s="111">
        <f t="shared" si="27"/>
        <v>20</v>
      </c>
    </row>
    <row r="155" spans="1:10" s="2" customFormat="1" ht="15" x14ac:dyDescent="0.2">
      <c r="A155" s="22"/>
      <c r="B155" s="24" t="s">
        <v>17</v>
      </c>
      <c r="C155" s="76" t="s">
        <v>253</v>
      </c>
      <c r="D155" s="43" t="s">
        <v>51</v>
      </c>
      <c r="E155" s="43" t="s">
        <v>86</v>
      </c>
      <c r="F155" s="43" t="s">
        <v>95</v>
      </c>
      <c r="G155" s="111">
        <v>20</v>
      </c>
      <c r="H155" s="111">
        <v>20</v>
      </c>
      <c r="I155" s="111">
        <v>20</v>
      </c>
    </row>
    <row r="156" spans="1:10" s="2" customFormat="1" ht="42.75" customHeight="1" x14ac:dyDescent="0.2">
      <c r="A156" s="22"/>
      <c r="B156" s="78" t="s">
        <v>196</v>
      </c>
      <c r="C156" s="66" t="s">
        <v>146</v>
      </c>
      <c r="D156" s="43"/>
      <c r="E156" s="43"/>
      <c r="F156" s="43"/>
      <c r="G156" s="110">
        <f>G158</f>
        <v>567.28300000000002</v>
      </c>
      <c r="H156" s="110">
        <f>H158</f>
        <v>0</v>
      </c>
      <c r="I156" s="110">
        <f>I158</f>
        <v>0</v>
      </c>
      <c r="J156" s="88"/>
    </row>
    <row r="157" spans="1:10" s="2" customFormat="1" ht="21" customHeight="1" x14ac:dyDescent="0.2">
      <c r="A157" s="22"/>
      <c r="B157" s="33" t="s">
        <v>210</v>
      </c>
      <c r="C157" s="67" t="s">
        <v>255</v>
      </c>
      <c r="D157" s="43"/>
      <c r="E157" s="43"/>
      <c r="F157" s="43"/>
      <c r="G157" s="111">
        <f>G158</f>
        <v>567.28300000000002</v>
      </c>
      <c r="H157" s="111">
        <f>H158</f>
        <v>0</v>
      </c>
      <c r="I157" s="111">
        <f>I158</f>
        <v>0</v>
      </c>
      <c r="J157" s="88"/>
    </row>
    <row r="158" spans="1:10" s="2" customFormat="1" ht="30.75" customHeight="1" x14ac:dyDescent="0.2">
      <c r="A158" s="22"/>
      <c r="B158" s="63" t="s">
        <v>254</v>
      </c>
      <c r="C158" s="67" t="s">
        <v>256</v>
      </c>
      <c r="D158" s="43"/>
      <c r="E158" s="43"/>
      <c r="F158" s="43"/>
      <c r="G158" s="111">
        <f t="shared" ref="G158:I161" si="28">G159</f>
        <v>567.28300000000002</v>
      </c>
      <c r="H158" s="111">
        <f t="shared" si="28"/>
        <v>0</v>
      </c>
      <c r="I158" s="111">
        <f t="shared" si="28"/>
        <v>0</v>
      </c>
    </row>
    <row r="159" spans="1:10" s="2" customFormat="1" ht="28.5" customHeight="1" x14ac:dyDescent="0.2">
      <c r="A159" s="22"/>
      <c r="B159" s="87" t="s">
        <v>145</v>
      </c>
      <c r="C159" s="67" t="s">
        <v>257</v>
      </c>
      <c r="D159" s="43"/>
      <c r="E159" s="43"/>
      <c r="F159" s="43"/>
      <c r="G159" s="111">
        <f t="shared" si="28"/>
        <v>567.28300000000002</v>
      </c>
      <c r="H159" s="111">
        <f t="shared" si="28"/>
        <v>0</v>
      </c>
      <c r="I159" s="111">
        <f t="shared" si="28"/>
        <v>0</v>
      </c>
    </row>
    <row r="160" spans="1:10" s="2" customFormat="1" ht="28.5" customHeight="1" x14ac:dyDescent="0.2">
      <c r="A160" s="22"/>
      <c r="B160" s="24" t="s">
        <v>82</v>
      </c>
      <c r="C160" s="67" t="s">
        <v>257</v>
      </c>
      <c r="D160" s="43" t="s">
        <v>87</v>
      </c>
      <c r="E160" s="43"/>
      <c r="F160" s="43"/>
      <c r="G160" s="111">
        <f t="shared" si="28"/>
        <v>567.28300000000002</v>
      </c>
      <c r="H160" s="111">
        <f t="shared" si="28"/>
        <v>0</v>
      </c>
      <c r="I160" s="111">
        <f t="shared" si="28"/>
        <v>0</v>
      </c>
    </row>
    <row r="161" spans="1:17" s="2" customFormat="1" ht="30.75" customHeight="1" x14ac:dyDescent="0.2">
      <c r="A161" s="22"/>
      <c r="B161" s="26" t="s">
        <v>49</v>
      </c>
      <c r="C161" s="67" t="s">
        <v>257</v>
      </c>
      <c r="D161" s="43" t="s">
        <v>51</v>
      </c>
      <c r="E161" s="43"/>
      <c r="F161" s="43"/>
      <c r="G161" s="111">
        <f t="shared" si="28"/>
        <v>567.28300000000002</v>
      </c>
      <c r="H161" s="111">
        <f t="shared" si="28"/>
        <v>0</v>
      </c>
      <c r="I161" s="111">
        <f t="shared" si="28"/>
        <v>0</v>
      </c>
    </row>
    <row r="162" spans="1:17" s="2" customFormat="1" ht="19.5" customHeight="1" x14ac:dyDescent="0.2">
      <c r="A162" s="22"/>
      <c r="B162" s="24" t="s">
        <v>17</v>
      </c>
      <c r="C162" s="67" t="s">
        <v>257</v>
      </c>
      <c r="D162" s="43" t="s">
        <v>51</v>
      </c>
      <c r="E162" s="43" t="s">
        <v>86</v>
      </c>
      <c r="F162" s="43" t="s">
        <v>95</v>
      </c>
      <c r="G162" s="111">
        <v>567.28300000000002</v>
      </c>
      <c r="H162" s="111">
        <v>0</v>
      </c>
      <c r="I162" s="111">
        <v>0</v>
      </c>
    </row>
    <row r="163" spans="1:17" s="2" customFormat="1" ht="61.5" customHeight="1" x14ac:dyDescent="0.2">
      <c r="A163" s="22"/>
      <c r="B163" s="80" t="s">
        <v>197</v>
      </c>
      <c r="C163" s="66" t="s">
        <v>157</v>
      </c>
      <c r="D163" s="43"/>
      <c r="E163" s="43"/>
      <c r="F163" s="43"/>
      <c r="G163" s="110">
        <f>G171+G164</f>
        <v>22714.228940000001</v>
      </c>
      <c r="H163" s="110">
        <f>H171+H164</f>
        <v>0</v>
      </c>
      <c r="I163" s="110">
        <f>I171+I164</f>
        <v>0</v>
      </c>
    </row>
    <row r="164" spans="1:17" s="2" customFormat="1" ht="27.75" customHeight="1" x14ac:dyDescent="0.25">
      <c r="A164" s="22"/>
      <c r="B164" s="24" t="s">
        <v>227</v>
      </c>
      <c r="C164" s="67" t="s">
        <v>258</v>
      </c>
      <c r="D164" s="43"/>
      <c r="E164" s="43"/>
      <c r="F164" s="43"/>
      <c r="G164" s="111">
        <f t="shared" ref="G164:I166" si="29">G165</f>
        <v>11696.05694</v>
      </c>
      <c r="H164" s="111">
        <f t="shared" si="29"/>
        <v>0</v>
      </c>
      <c r="I164" s="111">
        <f t="shared" si="29"/>
        <v>0</v>
      </c>
      <c r="Q164" s="126"/>
    </row>
    <row r="165" spans="1:17" s="2" customFormat="1" ht="20.25" customHeight="1" x14ac:dyDescent="0.25">
      <c r="A165" s="22"/>
      <c r="B165" s="93" t="s">
        <v>199</v>
      </c>
      <c r="C165" s="67" t="s">
        <v>259</v>
      </c>
      <c r="D165" s="43"/>
      <c r="E165" s="43"/>
      <c r="F165" s="43"/>
      <c r="G165" s="111">
        <f t="shared" si="29"/>
        <v>11696.05694</v>
      </c>
      <c r="H165" s="111">
        <f t="shared" si="29"/>
        <v>0</v>
      </c>
      <c r="I165" s="111">
        <f t="shared" si="29"/>
        <v>0</v>
      </c>
      <c r="Q165" s="126"/>
    </row>
    <row r="166" spans="1:17" s="2" customFormat="1" ht="25.5" customHeight="1" x14ac:dyDescent="0.25">
      <c r="A166" s="22"/>
      <c r="B166" s="127" t="s">
        <v>180</v>
      </c>
      <c r="C166" s="67" t="s">
        <v>260</v>
      </c>
      <c r="D166" s="43"/>
      <c r="E166" s="43"/>
      <c r="F166" s="43"/>
      <c r="G166" s="111">
        <f t="shared" si="29"/>
        <v>11696.05694</v>
      </c>
      <c r="H166" s="111">
        <f t="shared" si="29"/>
        <v>0</v>
      </c>
      <c r="I166" s="111">
        <f t="shared" si="29"/>
        <v>0</v>
      </c>
      <c r="Q166" s="126"/>
    </row>
    <row r="167" spans="1:17" s="2" customFormat="1" ht="27.75" customHeight="1" x14ac:dyDescent="0.25">
      <c r="A167" s="22"/>
      <c r="B167" s="24" t="s">
        <v>82</v>
      </c>
      <c r="C167" s="67" t="s">
        <v>260</v>
      </c>
      <c r="D167" s="43" t="s">
        <v>87</v>
      </c>
      <c r="E167" s="43"/>
      <c r="F167" s="43"/>
      <c r="G167" s="111">
        <f t="shared" ref="G167:I168" si="30">G168</f>
        <v>11696.05694</v>
      </c>
      <c r="H167" s="111">
        <f t="shared" si="30"/>
        <v>0</v>
      </c>
      <c r="I167" s="111">
        <f t="shared" si="30"/>
        <v>0</v>
      </c>
      <c r="Q167" s="126"/>
    </row>
    <row r="168" spans="1:17" s="2" customFormat="1" ht="36" customHeight="1" x14ac:dyDescent="0.25">
      <c r="A168" s="22"/>
      <c r="B168" s="26" t="s">
        <v>49</v>
      </c>
      <c r="C168" s="67" t="s">
        <v>260</v>
      </c>
      <c r="D168" s="43" t="s">
        <v>51</v>
      </c>
      <c r="E168" s="43"/>
      <c r="F168" s="43"/>
      <c r="G168" s="111">
        <f t="shared" si="30"/>
        <v>11696.05694</v>
      </c>
      <c r="H168" s="111">
        <f t="shared" si="30"/>
        <v>0</v>
      </c>
      <c r="I168" s="111">
        <f t="shared" si="30"/>
        <v>0</v>
      </c>
      <c r="Q168" s="126"/>
    </row>
    <row r="169" spans="1:17" s="2" customFormat="1" ht="18" customHeight="1" x14ac:dyDescent="0.25">
      <c r="A169" s="22"/>
      <c r="B169" s="24" t="s">
        <v>17</v>
      </c>
      <c r="C169" s="67" t="s">
        <v>260</v>
      </c>
      <c r="D169" s="43" t="s">
        <v>51</v>
      </c>
      <c r="E169" s="43" t="s">
        <v>86</v>
      </c>
      <c r="F169" s="43" t="s">
        <v>95</v>
      </c>
      <c r="G169" s="111">
        <v>11696.05694</v>
      </c>
      <c r="H169" s="111">
        <v>0</v>
      </c>
      <c r="I169" s="111">
        <v>0</v>
      </c>
      <c r="Q169" s="126"/>
    </row>
    <row r="170" spans="1:17" s="2" customFormat="1" ht="18" customHeight="1" x14ac:dyDescent="0.25">
      <c r="A170" s="22"/>
      <c r="B170" s="33" t="s">
        <v>210</v>
      </c>
      <c r="C170" s="67" t="s">
        <v>262</v>
      </c>
      <c r="D170" s="43"/>
      <c r="E170" s="43"/>
      <c r="F170" s="43"/>
      <c r="G170" s="111">
        <f>G171</f>
        <v>11018.172</v>
      </c>
      <c r="H170" s="111">
        <f>H171</f>
        <v>0</v>
      </c>
      <c r="I170" s="111">
        <f>I171</f>
        <v>0</v>
      </c>
      <c r="Q170" s="126"/>
    </row>
    <row r="171" spans="1:17" s="2" customFormat="1" ht="33" customHeight="1" x14ac:dyDescent="0.2">
      <c r="A171" s="22"/>
      <c r="B171" s="63" t="s">
        <v>261</v>
      </c>
      <c r="C171" s="67" t="s">
        <v>263</v>
      </c>
      <c r="D171" s="43"/>
      <c r="E171" s="43"/>
      <c r="F171" s="43"/>
      <c r="G171" s="111">
        <f t="shared" ref="G171:I173" si="31">G172</f>
        <v>11018.172</v>
      </c>
      <c r="H171" s="111">
        <f t="shared" si="31"/>
        <v>0</v>
      </c>
      <c r="I171" s="111">
        <f t="shared" si="31"/>
        <v>0</v>
      </c>
    </row>
    <row r="172" spans="1:17" s="2" customFormat="1" ht="32.25" customHeight="1" x14ac:dyDescent="0.2">
      <c r="A172" s="22"/>
      <c r="B172" s="87" t="s">
        <v>156</v>
      </c>
      <c r="C172" s="67" t="s">
        <v>264</v>
      </c>
      <c r="D172" s="43"/>
      <c r="E172" s="43"/>
      <c r="F172" s="43"/>
      <c r="G172" s="111">
        <f t="shared" si="31"/>
        <v>11018.172</v>
      </c>
      <c r="H172" s="111">
        <f t="shared" si="31"/>
        <v>0</v>
      </c>
      <c r="I172" s="111">
        <f t="shared" si="31"/>
        <v>0</v>
      </c>
    </row>
    <row r="173" spans="1:17" s="2" customFormat="1" ht="34.5" customHeight="1" x14ac:dyDescent="0.2">
      <c r="A173" s="22"/>
      <c r="B173" s="24" t="s">
        <v>82</v>
      </c>
      <c r="C173" s="67" t="s">
        <v>264</v>
      </c>
      <c r="D173" s="43" t="s">
        <v>87</v>
      </c>
      <c r="E173" s="43"/>
      <c r="F173" s="43"/>
      <c r="G173" s="111">
        <f>G174</f>
        <v>11018.172</v>
      </c>
      <c r="H173" s="111">
        <f>H174</f>
        <v>0</v>
      </c>
      <c r="I173" s="111">
        <f t="shared" si="31"/>
        <v>0</v>
      </c>
    </row>
    <row r="174" spans="1:17" s="2" customFormat="1" ht="31.5" customHeight="1" x14ac:dyDescent="0.2">
      <c r="A174" s="22"/>
      <c r="B174" s="26" t="s">
        <v>49</v>
      </c>
      <c r="C174" s="67" t="s">
        <v>264</v>
      </c>
      <c r="D174" s="43" t="s">
        <v>51</v>
      </c>
      <c r="E174" s="43"/>
      <c r="F174" s="43"/>
      <c r="G174" s="111">
        <f>G175</f>
        <v>11018.172</v>
      </c>
      <c r="H174" s="111">
        <f>H175</f>
        <v>0</v>
      </c>
      <c r="I174" s="111">
        <v>0</v>
      </c>
    </row>
    <row r="175" spans="1:17" s="2" customFormat="1" ht="17.25" customHeight="1" thickBot="1" x14ac:dyDescent="0.25">
      <c r="A175" s="22"/>
      <c r="B175" s="24" t="s">
        <v>17</v>
      </c>
      <c r="C175" s="67" t="s">
        <v>264</v>
      </c>
      <c r="D175" s="43" t="s">
        <v>51</v>
      </c>
      <c r="E175" s="43" t="s">
        <v>86</v>
      </c>
      <c r="F175" s="43" t="s">
        <v>95</v>
      </c>
      <c r="G175" s="111">
        <v>11018.172</v>
      </c>
      <c r="H175" s="111">
        <v>0</v>
      </c>
      <c r="I175" s="111">
        <v>0</v>
      </c>
    </row>
    <row r="176" spans="1:17" s="2" customFormat="1" ht="24.75" customHeight="1" thickBot="1" x14ac:dyDescent="0.25">
      <c r="A176" s="58">
        <v>2</v>
      </c>
      <c r="B176" s="34" t="s">
        <v>60</v>
      </c>
      <c r="C176" s="35"/>
      <c r="D176" s="45"/>
      <c r="E176" s="46"/>
      <c r="F176" s="46"/>
      <c r="G176" s="109">
        <f>G177+G221+G236</f>
        <v>26298.247750000002</v>
      </c>
      <c r="H176" s="109">
        <f>H177+H221+H236</f>
        <v>22710.379000000001</v>
      </c>
      <c r="I176" s="109">
        <f>I177+I221+I236</f>
        <v>22970.075000000001</v>
      </c>
    </row>
    <row r="177" spans="1:10" s="2" customFormat="1" ht="57" x14ac:dyDescent="0.2">
      <c r="A177" s="13"/>
      <c r="B177" s="23" t="s">
        <v>6</v>
      </c>
      <c r="C177" s="20" t="s">
        <v>22</v>
      </c>
      <c r="D177" s="47"/>
      <c r="E177" s="43"/>
      <c r="F177" s="43"/>
      <c r="G177" s="110">
        <f>G187+G215+G178</f>
        <v>15917.007750000001</v>
      </c>
      <c r="H177" s="110">
        <f>H187+H215+H178</f>
        <v>14793.714000000002</v>
      </c>
      <c r="I177" s="110">
        <f>I187+I215+I178</f>
        <v>15037.467000000001</v>
      </c>
    </row>
    <row r="178" spans="1:10" s="2" customFormat="1" ht="13.5" x14ac:dyDescent="0.2">
      <c r="A178" s="13"/>
      <c r="B178" s="100" t="s">
        <v>163</v>
      </c>
      <c r="C178" s="106" t="s">
        <v>164</v>
      </c>
      <c r="D178" s="101"/>
      <c r="E178" s="101"/>
      <c r="F178" s="101"/>
      <c r="G178" s="112">
        <f t="shared" ref="G178:I180" si="32">G179</f>
        <v>1532.789</v>
      </c>
      <c r="H178" s="112">
        <f t="shared" si="32"/>
        <v>1539.1849999999999</v>
      </c>
      <c r="I178" s="112">
        <f t="shared" si="32"/>
        <v>1569.9690000000001</v>
      </c>
    </row>
    <row r="179" spans="1:10" s="2" customFormat="1" x14ac:dyDescent="0.2">
      <c r="A179" s="13"/>
      <c r="B179" s="102" t="s">
        <v>165</v>
      </c>
      <c r="C179" s="113" t="s">
        <v>166</v>
      </c>
      <c r="D179" s="103"/>
      <c r="E179" s="103"/>
      <c r="F179" s="103"/>
      <c r="G179" s="114">
        <f t="shared" si="32"/>
        <v>1532.789</v>
      </c>
      <c r="H179" s="114">
        <f t="shared" si="32"/>
        <v>1539.1849999999999</v>
      </c>
      <c r="I179" s="114">
        <f t="shared" si="32"/>
        <v>1569.9690000000001</v>
      </c>
    </row>
    <row r="180" spans="1:10" s="2" customFormat="1" x14ac:dyDescent="0.2">
      <c r="A180" s="13"/>
      <c r="B180" s="115" t="s">
        <v>163</v>
      </c>
      <c r="C180" s="113" t="s">
        <v>167</v>
      </c>
      <c r="D180" s="113"/>
      <c r="E180" s="113"/>
      <c r="F180" s="113"/>
      <c r="G180" s="114">
        <f t="shared" si="32"/>
        <v>1532.789</v>
      </c>
      <c r="H180" s="114">
        <f t="shared" si="32"/>
        <v>1539.1849999999999</v>
      </c>
      <c r="I180" s="114">
        <f t="shared" si="32"/>
        <v>1569.9690000000001</v>
      </c>
    </row>
    <row r="181" spans="1:10" s="2" customFormat="1" ht="12.75" customHeight="1" x14ac:dyDescent="0.2">
      <c r="A181" s="13"/>
      <c r="B181" s="143" t="s">
        <v>170</v>
      </c>
      <c r="C181" s="145" t="s">
        <v>167</v>
      </c>
      <c r="D181" s="145">
        <v>100</v>
      </c>
      <c r="E181" s="145"/>
      <c r="F181" s="145"/>
      <c r="G181" s="146">
        <f>G185</f>
        <v>1532.789</v>
      </c>
      <c r="H181" s="146">
        <f>H185</f>
        <v>1539.1849999999999</v>
      </c>
      <c r="I181" s="146">
        <f>I185</f>
        <v>1569.9690000000001</v>
      </c>
    </row>
    <row r="182" spans="1:10" s="2" customFormat="1" x14ac:dyDescent="0.2">
      <c r="A182" s="13"/>
      <c r="B182" s="144"/>
      <c r="C182" s="145"/>
      <c r="D182" s="145"/>
      <c r="E182" s="145"/>
      <c r="F182" s="145"/>
      <c r="G182" s="146"/>
      <c r="H182" s="146"/>
      <c r="I182" s="146"/>
    </row>
    <row r="183" spans="1:10" s="2" customFormat="1" x14ac:dyDescent="0.2">
      <c r="A183" s="13"/>
      <c r="B183" s="144"/>
      <c r="C183" s="145"/>
      <c r="D183" s="145"/>
      <c r="E183" s="145"/>
      <c r="F183" s="145"/>
      <c r="G183" s="146"/>
      <c r="H183" s="146"/>
      <c r="I183" s="146"/>
    </row>
    <row r="184" spans="1:10" s="2" customFormat="1" ht="13.5" customHeight="1" x14ac:dyDescent="0.2">
      <c r="A184" s="13"/>
      <c r="B184" s="144"/>
      <c r="C184" s="145"/>
      <c r="D184" s="145"/>
      <c r="E184" s="145"/>
      <c r="F184" s="145"/>
      <c r="G184" s="146"/>
      <c r="H184" s="146"/>
      <c r="I184" s="146"/>
      <c r="J184" s="104"/>
    </row>
    <row r="185" spans="1:10" s="2" customFormat="1" ht="25.5" x14ac:dyDescent="0.2">
      <c r="A185" s="13"/>
      <c r="B185" s="105" t="s">
        <v>168</v>
      </c>
      <c r="C185" s="113" t="s">
        <v>167</v>
      </c>
      <c r="D185" s="113">
        <v>120</v>
      </c>
      <c r="E185" s="113"/>
      <c r="F185" s="113"/>
      <c r="G185" s="114">
        <f>G186</f>
        <v>1532.789</v>
      </c>
      <c r="H185" s="114">
        <f>H186</f>
        <v>1539.1849999999999</v>
      </c>
      <c r="I185" s="114">
        <f>I186</f>
        <v>1569.9690000000001</v>
      </c>
    </row>
    <row r="186" spans="1:10" s="2" customFormat="1" ht="25.5" x14ac:dyDescent="0.2">
      <c r="A186" s="13"/>
      <c r="B186" s="115" t="s">
        <v>169</v>
      </c>
      <c r="C186" s="113" t="s">
        <v>167</v>
      </c>
      <c r="D186" s="113">
        <v>120</v>
      </c>
      <c r="E186" s="43" t="s">
        <v>93</v>
      </c>
      <c r="F186" s="43" t="s">
        <v>97</v>
      </c>
      <c r="G186" s="114">
        <v>1532.789</v>
      </c>
      <c r="H186" s="114">
        <v>1539.1849999999999</v>
      </c>
      <c r="I186" s="114">
        <v>1569.9690000000001</v>
      </c>
    </row>
    <row r="187" spans="1:10" s="2" customFormat="1" ht="45" x14ac:dyDescent="0.2">
      <c r="A187" s="13"/>
      <c r="B187" s="51" t="s">
        <v>53</v>
      </c>
      <c r="C187" s="12" t="s">
        <v>30</v>
      </c>
      <c r="D187" s="43"/>
      <c r="E187" s="43"/>
      <c r="F187" s="43"/>
      <c r="G187" s="110">
        <f>G188</f>
        <v>12913.846750000001</v>
      </c>
      <c r="H187" s="110">
        <f>H188</f>
        <v>11754.750000000002</v>
      </c>
      <c r="I187" s="110">
        <f>I188</f>
        <v>11937.723000000002</v>
      </c>
    </row>
    <row r="188" spans="1:10" s="2" customFormat="1" ht="20.25" customHeight="1" x14ac:dyDescent="0.2">
      <c r="A188" s="13"/>
      <c r="B188" s="25" t="s">
        <v>29</v>
      </c>
      <c r="C188" s="14" t="s">
        <v>31</v>
      </c>
      <c r="D188" s="43"/>
      <c r="E188" s="43"/>
      <c r="F188" s="43"/>
      <c r="G188" s="111">
        <f>G189+G201+G204+G208+G211</f>
        <v>12913.846750000001</v>
      </c>
      <c r="H188" s="111">
        <f>H189+H201+H204+H208+H211</f>
        <v>11754.750000000002</v>
      </c>
      <c r="I188" s="111">
        <f>I189+I201+I204+I208+I211</f>
        <v>11937.723000000002</v>
      </c>
    </row>
    <row r="189" spans="1:10" s="2" customFormat="1" ht="22.5" customHeight="1" x14ac:dyDescent="0.2">
      <c r="A189" s="13"/>
      <c r="B189" s="26" t="s">
        <v>67</v>
      </c>
      <c r="C189" s="11" t="s">
        <v>37</v>
      </c>
      <c r="D189" s="48"/>
      <c r="E189" s="43"/>
      <c r="F189" s="43"/>
      <c r="G189" s="111">
        <f>G195+G191+G200</f>
        <v>12374.213750000001</v>
      </c>
      <c r="H189" s="111">
        <f>H195+H191+H200</f>
        <v>11751.230000000001</v>
      </c>
      <c r="I189" s="111">
        <f>I195+I191+I200</f>
        <v>11934.203000000001</v>
      </c>
    </row>
    <row r="190" spans="1:10" s="2" customFormat="1" ht="60" x14ac:dyDescent="0.2">
      <c r="A190" s="13"/>
      <c r="B190" s="26" t="s">
        <v>91</v>
      </c>
      <c r="C190" s="11" t="s">
        <v>37</v>
      </c>
      <c r="D190" s="48">
        <v>100</v>
      </c>
      <c r="E190" s="43"/>
      <c r="F190" s="43"/>
      <c r="G190" s="111">
        <f>G191</f>
        <v>9464.2137500000008</v>
      </c>
      <c r="H190" s="111">
        <f>H191</f>
        <v>9149.2300000000014</v>
      </c>
      <c r="I190" s="111">
        <f>I191</f>
        <v>9332.2030000000013</v>
      </c>
    </row>
    <row r="191" spans="1:10" s="2" customFormat="1" ht="30" x14ac:dyDescent="0.25">
      <c r="A191" s="13"/>
      <c r="B191" s="29" t="s">
        <v>48</v>
      </c>
      <c r="C191" s="11" t="s">
        <v>37</v>
      </c>
      <c r="D191" s="48">
        <v>120</v>
      </c>
      <c r="E191" s="43"/>
      <c r="F191" s="43"/>
      <c r="G191" s="111">
        <f>G192+G193</f>
        <v>9464.2137500000008</v>
      </c>
      <c r="H191" s="111">
        <f>H192+H193</f>
        <v>9149.2300000000014</v>
      </c>
      <c r="I191" s="111">
        <f>I192+I193</f>
        <v>9332.2030000000013</v>
      </c>
    </row>
    <row r="192" spans="1:10" s="2" customFormat="1" ht="45" x14ac:dyDescent="0.2">
      <c r="A192" s="13"/>
      <c r="B192" s="24" t="s">
        <v>7</v>
      </c>
      <c r="C192" s="11" t="s">
        <v>37</v>
      </c>
      <c r="D192" s="48">
        <v>120</v>
      </c>
      <c r="E192" s="43" t="s">
        <v>93</v>
      </c>
      <c r="F192" s="43" t="s">
        <v>95</v>
      </c>
      <c r="G192" s="111">
        <v>308.995</v>
      </c>
      <c r="H192" s="111">
        <v>303.18099999999998</v>
      </c>
      <c r="I192" s="111">
        <v>309.24400000000003</v>
      </c>
    </row>
    <row r="193" spans="1:13" ht="45" x14ac:dyDescent="0.2">
      <c r="A193" s="13"/>
      <c r="B193" s="24" t="s">
        <v>8</v>
      </c>
      <c r="C193" s="11" t="s">
        <v>37</v>
      </c>
      <c r="D193" s="48">
        <v>120</v>
      </c>
      <c r="E193" s="43" t="s">
        <v>93</v>
      </c>
      <c r="F193" s="43" t="s">
        <v>94</v>
      </c>
      <c r="G193" s="111">
        <v>9155.21875</v>
      </c>
      <c r="H193" s="111">
        <v>8846.0490000000009</v>
      </c>
      <c r="I193" s="111">
        <v>9022.9590000000007</v>
      </c>
    </row>
    <row r="194" spans="1:13" s="2" customFormat="1" ht="30" x14ac:dyDescent="0.2">
      <c r="A194" s="13"/>
      <c r="B194" s="24" t="s">
        <v>82</v>
      </c>
      <c r="C194" s="11" t="s">
        <v>37</v>
      </c>
      <c r="D194" s="48">
        <v>200</v>
      </c>
      <c r="E194" s="43"/>
      <c r="F194" s="43"/>
      <c r="G194" s="111">
        <f>G195</f>
        <v>2880</v>
      </c>
      <c r="H194" s="111">
        <f>H195</f>
        <v>2592</v>
      </c>
      <c r="I194" s="111">
        <f>I195</f>
        <v>2592</v>
      </c>
    </row>
    <row r="195" spans="1:13" s="2" customFormat="1" ht="30" x14ac:dyDescent="0.2">
      <c r="A195" s="13"/>
      <c r="B195" s="26" t="s">
        <v>49</v>
      </c>
      <c r="C195" s="11" t="s">
        <v>37</v>
      </c>
      <c r="D195" s="48">
        <v>240</v>
      </c>
      <c r="E195" s="43"/>
      <c r="F195" s="43"/>
      <c r="G195" s="111">
        <f>G196+G197</f>
        <v>2880</v>
      </c>
      <c r="H195" s="111">
        <f>H196+H197</f>
        <v>2592</v>
      </c>
      <c r="I195" s="111">
        <f>I196+I197</f>
        <v>2592</v>
      </c>
    </row>
    <row r="196" spans="1:13" s="2" customFormat="1" ht="42.75" customHeight="1" x14ac:dyDescent="0.2">
      <c r="A196" s="13"/>
      <c r="B196" s="24" t="s">
        <v>7</v>
      </c>
      <c r="C196" s="11" t="s">
        <v>37</v>
      </c>
      <c r="D196" s="48">
        <v>240</v>
      </c>
      <c r="E196" s="43" t="s">
        <v>93</v>
      </c>
      <c r="F196" s="43" t="s">
        <v>95</v>
      </c>
      <c r="G196" s="111">
        <v>507</v>
      </c>
      <c r="H196" s="111">
        <v>507</v>
      </c>
      <c r="I196" s="111">
        <v>507</v>
      </c>
    </row>
    <row r="197" spans="1:13" ht="45" x14ac:dyDescent="0.2">
      <c r="A197" s="13"/>
      <c r="B197" s="24" t="s">
        <v>8</v>
      </c>
      <c r="C197" s="11" t="s">
        <v>37</v>
      </c>
      <c r="D197" s="48">
        <v>240</v>
      </c>
      <c r="E197" s="43" t="s">
        <v>93</v>
      </c>
      <c r="F197" s="43" t="s">
        <v>94</v>
      </c>
      <c r="G197" s="111">
        <v>2373</v>
      </c>
      <c r="H197" s="111">
        <v>2085</v>
      </c>
      <c r="I197" s="111">
        <v>2085</v>
      </c>
    </row>
    <row r="198" spans="1:13" ht="15" x14ac:dyDescent="0.2">
      <c r="A198" s="13"/>
      <c r="B198" s="40" t="s">
        <v>85</v>
      </c>
      <c r="C198" s="11" t="s">
        <v>37</v>
      </c>
      <c r="D198" s="48">
        <v>800</v>
      </c>
      <c r="E198" s="43"/>
      <c r="F198" s="43"/>
      <c r="G198" s="111">
        <f>G200</f>
        <v>30</v>
      </c>
      <c r="H198" s="111">
        <f>H200</f>
        <v>10</v>
      </c>
      <c r="I198" s="111">
        <f>I200</f>
        <v>10</v>
      </c>
    </row>
    <row r="199" spans="1:13" ht="15" x14ac:dyDescent="0.2">
      <c r="A199" s="13"/>
      <c r="B199" s="26" t="s">
        <v>50</v>
      </c>
      <c r="C199" s="11" t="s">
        <v>37</v>
      </c>
      <c r="D199" s="48">
        <v>850</v>
      </c>
      <c r="E199" s="43"/>
      <c r="F199" s="43"/>
      <c r="G199" s="111">
        <f>G200</f>
        <v>30</v>
      </c>
      <c r="H199" s="111">
        <f>H200</f>
        <v>10</v>
      </c>
      <c r="I199" s="111">
        <f>I200</f>
        <v>10</v>
      </c>
    </row>
    <row r="200" spans="1:13" ht="45" x14ac:dyDescent="0.2">
      <c r="A200" s="13"/>
      <c r="B200" s="24" t="s">
        <v>8</v>
      </c>
      <c r="C200" s="11" t="s">
        <v>37</v>
      </c>
      <c r="D200" s="48">
        <v>850</v>
      </c>
      <c r="E200" s="43" t="s">
        <v>93</v>
      </c>
      <c r="F200" s="43" t="s">
        <v>94</v>
      </c>
      <c r="G200" s="111">
        <v>30</v>
      </c>
      <c r="H200" s="111">
        <v>10</v>
      </c>
      <c r="I200" s="111">
        <v>10</v>
      </c>
    </row>
    <row r="201" spans="1:13" ht="15" x14ac:dyDescent="0.2">
      <c r="A201" s="13"/>
      <c r="B201" s="24" t="s">
        <v>105</v>
      </c>
      <c r="C201" s="14" t="s">
        <v>159</v>
      </c>
      <c r="D201" s="48">
        <v>500</v>
      </c>
      <c r="E201" s="43"/>
      <c r="F201" s="43"/>
      <c r="G201" s="111">
        <f t="shared" ref="G201:I202" si="33">G202</f>
        <v>48.613</v>
      </c>
      <c r="H201" s="111">
        <f t="shared" si="33"/>
        <v>0</v>
      </c>
      <c r="I201" s="111">
        <f t="shared" si="33"/>
        <v>0</v>
      </c>
    </row>
    <row r="202" spans="1:13" ht="43.5" customHeight="1" x14ac:dyDescent="0.2">
      <c r="A202" s="13"/>
      <c r="B202" s="32" t="s">
        <v>68</v>
      </c>
      <c r="C202" s="14" t="s">
        <v>159</v>
      </c>
      <c r="D202" s="43" t="s">
        <v>9</v>
      </c>
      <c r="E202" s="43"/>
      <c r="F202" s="43"/>
      <c r="G202" s="111">
        <f t="shared" si="33"/>
        <v>48.613</v>
      </c>
      <c r="H202" s="111">
        <f t="shared" si="33"/>
        <v>0</v>
      </c>
      <c r="I202" s="111">
        <f t="shared" si="33"/>
        <v>0</v>
      </c>
    </row>
    <row r="203" spans="1:13" ht="45" x14ac:dyDescent="0.2">
      <c r="A203" s="13"/>
      <c r="B203" s="24" t="s">
        <v>8</v>
      </c>
      <c r="C203" s="14" t="s">
        <v>159</v>
      </c>
      <c r="D203" s="43" t="s">
        <v>9</v>
      </c>
      <c r="E203" s="43" t="s">
        <v>93</v>
      </c>
      <c r="F203" s="43" t="s">
        <v>94</v>
      </c>
      <c r="G203" s="111">
        <v>48.613</v>
      </c>
      <c r="H203" s="111">
        <v>0</v>
      </c>
      <c r="I203" s="111">
        <v>0</v>
      </c>
    </row>
    <row r="204" spans="1:13" ht="15" x14ac:dyDescent="0.2">
      <c r="A204" s="13"/>
      <c r="B204" s="24" t="s">
        <v>105</v>
      </c>
      <c r="C204" s="14" t="s">
        <v>38</v>
      </c>
      <c r="D204" s="43" t="s">
        <v>106</v>
      </c>
      <c r="E204" s="43"/>
      <c r="F204" s="43"/>
      <c r="G204" s="111">
        <f t="shared" ref="G204:I205" si="34">G205</f>
        <v>281.39999999999998</v>
      </c>
      <c r="H204" s="111">
        <f t="shared" si="34"/>
        <v>0</v>
      </c>
      <c r="I204" s="111">
        <f t="shared" si="34"/>
        <v>0</v>
      </c>
    </row>
    <row r="205" spans="1:13" ht="43.5" customHeight="1" x14ac:dyDescent="0.2">
      <c r="A205" s="13"/>
      <c r="B205" s="31" t="s">
        <v>69</v>
      </c>
      <c r="C205" s="14" t="s">
        <v>38</v>
      </c>
      <c r="D205" s="43" t="s">
        <v>9</v>
      </c>
      <c r="E205" s="43"/>
      <c r="F205" s="43"/>
      <c r="G205" s="111">
        <f t="shared" si="34"/>
        <v>281.39999999999998</v>
      </c>
      <c r="H205" s="111">
        <f t="shared" si="34"/>
        <v>0</v>
      </c>
      <c r="I205" s="111">
        <f t="shared" si="34"/>
        <v>0</v>
      </c>
      <c r="M205" s="1" t="s">
        <v>5</v>
      </c>
    </row>
    <row r="206" spans="1:13" ht="45" x14ac:dyDescent="0.2">
      <c r="A206" s="13"/>
      <c r="B206" s="24" t="s">
        <v>8</v>
      </c>
      <c r="C206" s="14" t="s">
        <v>38</v>
      </c>
      <c r="D206" s="43" t="s">
        <v>9</v>
      </c>
      <c r="E206" s="43" t="s">
        <v>93</v>
      </c>
      <c r="F206" s="43" t="s">
        <v>94</v>
      </c>
      <c r="G206" s="111">
        <v>281.39999999999998</v>
      </c>
      <c r="H206" s="111">
        <v>0</v>
      </c>
      <c r="I206" s="111">
        <v>0</v>
      </c>
    </row>
    <row r="207" spans="1:13" ht="45" x14ac:dyDescent="0.2">
      <c r="A207" s="13"/>
      <c r="B207" s="31" t="s">
        <v>71</v>
      </c>
      <c r="C207" s="14" t="s">
        <v>42</v>
      </c>
      <c r="D207" s="43"/>
      <c r="E207" s="43"/>
      <c r="F207" s="43"/>
      <c r="G207" s="111">
        <f t="shared" ref="G207:I209" si="35">G208</f>
        <v>206.1</v>
      </c>
      <c r="H207" s="111">
        <f t="shared" si="35"/>
        <v>0</v>
      </c>
      <c r="I207" s="111">
        <f t="shared" si="35"/>
        <v>0</v>
      </c>
    </row>
    <row r="208" spans="1:13" ht="15" x14ac:dyDescent="0.2">
      <c r="A208" s="13"/>
      <c r="B208" s="24" t="s">
        <v>105</v>
      </c>
      <c r="C208" s="14" t="s">
        <v>42</v>
      </c>
      <c r="D208" s="43" t="s">
        <v>106</v>
      </c>
      <c r="E208" s="43"/>
      <c r="F208" s="43"/>
      <c r="G208" s="111">
        <f t="shared" si="35"/>
        <v>206.1</v>
      </c>
      <c r="H208" s="111">
        <f t="shared" si="35"/>
        <v>0</v>
      </c>
      <c r="I208" s="111">
        <f t="shared" si="35"/>
        <v>0</v>
      </c>
    </row>
    <row r="209" spans="1:9" ht="15" x14ac:dyDescent="0.2">
      <c r="A209" s="13"/>
      <c r="B209" s="30" t="s">
        <v>61</v>
      </c>
      <c r="C209" s="14" t="s">
        <v>42</v>
      </c>
      <c r="D209" s="43" t="s">
        <v>9</v>
      </c>
      <c r="E209" s="43"/>
      <c r="F209" s="43"/>
      <c r="G209" s="111">
        <f t="shared" si="35"/>
        <v>206.1</v>
      </c>
      <c r="H209" s="111">
        <f t="shared" si="35"/>
        <v>0</v>
      </c>
      <c r="I209" s="111">
        <f t="shared" si="35"/>
        <v>0</v>
      </c>
    </row>
    <row r="210" spans="1:9" ht="45" x14ac:dyDescent="0.2">
      <c r="A210" s="13"/>
      <c r="B210" s="30" t="s">
        <v>107</v>
      </c>
      <c r="C210" s="14" t="s">
        <v>42</v>
      </c>
      <c r="D210" s="43" t="s">
        <v>9</v>
      </c>
      <c r="E210" s="43" t="s">
        <v>93</v>
      </c>
      <c r="F210" s="43" t="s">
        <v>100</v>
      </c>
      <c r="G210" s="111">
        <v>206.1</v>
      </c>
      <c r="H210" s="111">
        <v>0</v>
      </c>
      <c r="I210" s="111">
        <v>0</v>
      </c>
    </row>
    <row r="211" spans="1:9" ht="76.5" customHeight="1" x14ac:dyDescent="0.2">
      <c r="A211" s="13"/>
      <c r="B211" s="52" t="s">
        <v>72</v>
      </c>
      <c r="C211" s="12" t="s">
        <v>44</v>
      </c>
      <c r="D211" s="43"/>
      <c r="E211" s="43"/>
      <c r="F211" s="43"/>
      <c r="G211" s="110">
        <f t="shared" ref="G211:I212" si="36">G212</f>
        <v>3.52</v>
      </c>
      <c r="H211" s="110">
        <f t="shared" si="36"/>
        <v>3.52</v>
      </c>
      <c r="I211" s="110">
        <f t="shared" si="36"/>
        <v>3.52</v>
      </c>
    </row>
    <row r="212" spans="1:9" ht="30" x14ac:dyDescent="0.2">
      <c r="A212" s="13"/>
      <c r="B212" s="24" t="s">
        <v>82</v>
      </c>
      <c r="C212" s="14" t="s">
        <v>44</v>
      </c>
      <c r="D212" s="43" t="s">
        <v>87</v>
      </c>
      <c r="E212" s="43"/>
      <c r="F212" s="43"/>
      <c r="G212" s="111">
        <f t="shared" si="36"/>
        <v>3.52</v>
      </c>
      <c r="H212" s="111">
        <f t="shared" si="36"/>
        <v>3.52</v>
      </c>
      <c r="I212" s="111">
        <f t="shared" si="36"/>
        <v>3.52</v>
      </c>
    </row>
    <row r="213" spans="1:9" ht="30" x14ac:dyDescent="0.2">
      <c r="A213" s="13"/>
      <c r="B213" s="26" t="s">
        <v>49</v>
      </c>
      <c r="C213" s="14" t="s">
        <v>44</v>
      </c>
      <c r="D213" s="43" t="s">
        <v>51</v>
      </c>
      <c r="E213" s="43"/>
      <c r="F213" s="43"/>
      <c r="G213" s="111">
        <f>G214</f>
        <v>3.52</v>
      </c>
      <c r="H213" s="111">
        <f>H214</f>
        <v>3.52</v>
      </c>
      <c r="I213" s="111">
        <f>I214</f>
        <v>3.52</v>
      </c>
    </row>
    <row r="214" spans="1:9" ht="30" x14ac:dyDescent="0.2">
      <c r="A214" s="13"/>
      <c r="B214" s="26" t="s">
        <v>161</v>
      </c>
      <c r="C214" s="14" t="s">
        <v>44</v>
      </c>
      <c r="D214" s="43" t="s">
        <v>51</v>
      </c>
      <c r="E214" s="43" t="s">
        <v>95</v>
      </c>
      <c r="F214" s="43" t="s">
        <v>108</v>
      </c>
      <c r="G214" s="111">
        <v>3.52</v>
      </c>
      <c r="H214" s="111">
        <v>3.52</v>
      </c>
      <c r="I214" s="111">
        <v>3.52</v>
      </c>
    </row>
    <row r="215" spans="1:9" ht="75.75" customHeight="1" x14ac:dyDescent="0.2">
      <c r="A215" s="13"/>
      <c r="B215" s="51" t="s">
        <v>54</v>
      </c>
      <c r="C215" s="12" t="s">
        <v>39</v>
      </c>
      <c r="D215" s="43"/>
      <c r="E215" s="43"/>
      <c r="F215" s="43"/>
      <c r="G215" s="110">
        <f t="shared" ref="G215:I219" si="37">G216</f>
        <v>1470.3720000000001</v>
      </c>
      <c r="H215" s="110">
        <f t="shared" si="37"/>
        <v>1499.779</v>
      </c>
      <c r="I215" s="110">
        <f t="shared" si="37"/>
        <v>1529.7750000000001</v>
      </c>
    </row>
    <row r="216" spans="1:9" ht="15" x14ac:dyDescent="0.2">
      <c r="A216" s="13"/>
      <c r="B216" s="25" t="s">
        <v>29</v>
      </c>
      <c r="C216" s="14" t="s">
        <v>40</v>
      </c>
      <c r="D216" s="43"/>
      <c r="E216" s="43"/>
      <c r="F216" s="43"/>
      <c r="G216" s="111">
        <f t="shared" si="37"/>
        <v>1470.3720000000001</v>
      </c>
      <c r="H216" s="111">
        <f t="shared" si="37"/>
        <v>1499.779</v>
      </c>
      <c r="I216" s="111">
        <f t="shared" si="37"/>
        <v>1529.7750000000001</v>
      </c>
    </row>
    <row r="217" spans="1:9" ht="45" x14ac:dyDescent="0.2">
      <c r="A217" s="13"/>
      <c r="B217" s="24" t="s">
        <v>70</v>
      </c>
      <c r="C217" s="11" t="s">
        <v>41</v>
      </c>
      <c r="D217" s="48"/>
      <c r="E217" s="43"/>
      <c r="F217" s="43"/>
      <c r="G217" s="111">
        <f t="shared" si="37"/>
        <v>1470.3720000000001</v>
      </c>
      <c r="H217" s="111">
        <f t="shared" si="37"/>
        <v>1499.779</v>
      </c>
      <c r="I217" s="111">
        <f t="shared" si="37"/>
        <v>1529.7750000000001</v>
      </c>
    </row>
    <row r="218" spans="1:9" ht="60.75" customHeight="1" x14ac:dyDescent="0.2">
      <c r="A218" s="13"/>
      <c r="B218" s="26" t="s">
        <v>91</v>
      </c>
      <c r="C218" s="11" t="s">
        <v>41</v>
      </c>
      <c r="D218" s="48">
        <v>100</v>
      </c>
      <c r="E218" s="43"/>
      <c r="F218" s="43"/>
      <c r="G218" s="111">
        <f t="shared" si="37"/>
        <v>1470.3720000000001</v>
      </c>
      <c r="H218" s="111">
        <f t="shared" si="37"/>
        <v>1499.779</v>
      </c>
      <c r="I218" s="111">
        <f t="shared" si="37"/>
        <v>1529.7750000000001</v>
      </c>
    </row>
    <row r="219" spans="1:9" ht="33.75" customHeight="1" x14ac:dyDescent="0.25">
      <c r="A219" s="13"/>
      <c r="B219" s="29" t="s">
        <v>48</v>
      </c>
      <c r="C219" s="11" t="s">
        <v>41</v>
      </c>
      <c r="D219" s="48">
        <v>120</v>
      </c>
      <c r="E219" s="43"/>
      <c r="F219" s="43"/>
      <c r="G219" s="111">
        <f>G220</f>
        <v>1470.3720000000001</v>
      </c>
      <c r="H219" s="111">
        <f t="shared" si="37"/>
        <v>1499.779</v>
      </c>
      <c r="I219" s="111">
        <f t="shared" si="37"/>
        <v>1529.7750000000001</v>
      </c>
    </row>
    <row r="220" spans="1:9" ht="53.25" customHeight="1" x14ac:dyDescent="0.2">
      <c r="A220" s="13"/>
      <c r="B220" s="24" t="s">
        <v>8</v>
      </c>
      <c r="C220" s="11" t="s">
        <v>41</v>
      </c>
      <c r="D220" s="48">
        <v>120</v>
      </c>
      <c r="E220" s="43" t="s">
        <v>93</v>
      </c>
      <c r="F220" s="43" t="s">
        <v>94</v>
      </c>
      <c r="G220" s="111">
        <v>1470.3720000000001</v>
      </c>
      <c r="H220" s="111">
        <v>1499.779</v>
      </c>
      <c r="I220" s="111">
        <v>1529.7750000000001</v>
      </c>
    </row>
    <row r="221" spans="1:9" ht="28.5" x14ac:dyDescent="0.2">
      <c r="A221" s="13"/>
      <c r="B221" s="23" t="s">
        <v>12</v>
      </c>
      <c r="C221" s="12" t="s">
        <v>24</v>
      </c>
      <c r="D221" s="42"/>
      <c r="E221" s="43"/>
      <c r="F221" s="43"/>
      <c r="G221" s="110">
        <f t="shared" ref="G221:I222" si="38">G222</f>
        <v>2274</v>
      </c>
      <c r="H221" s="110">
        <f t="shared" si="38"/>
        <v>1444</v>
      </c>
      <c r="I221" s="110">
        <f t="shared" si="38"/>
        <v>1444</v>
      </c>
    </row>
    <row r="222" spans="1:9" ht="15" x14ac:dyDescent="0.2">
      <c r="A222" s="13"/>
      <c r="B222" s="25" t="s">
        <v>29</v>
      </c>
      <c r="C222" s="14" t="s">
        <v>45</v>
      </c>
      <c r="D222" s="43"/>
      <c r="E222" s="43"/>
      <c r="F222" s="43"/>
      <c r="G222" s="111">
        <f t="shared" si="38"/>
        <v>2274</v>
      </c>
      <c r="H222" s="111">
        <f t="shared" si="38"/>
        <v>1444</v>
      </c>
      <c r="I222" s="111">
        <f t="shared" si="38"/>
        <v>1444</v>
      </c>
    </row>
    <row r="223" spans="1:9" ht="15" x14ac:dyDescent="0.2">
      <c r="A223" s="13"/>
      <c r="B223" s="25" t="s">
        <v>29</v>
      </c>
      <c r="C223" s="14" t="s">
        <v>46</v>
      </c>
      <c r="D223" s="43"/>
      <c r="E223" s="43"/>
      <c r="F223" s="43"/>
      <c r="G223" s="111">
        <f>G227+G231+G232</f>
        <v>2274</v>
      </c>
      <c r="H223" s="111">
        <f>H227+H231+H232</f>
        <v>1444</v>
      </c>
      <c r="I223" s="111">
        <f>I227+I231+I232</f>
        <v>1444</v>
      </c>
    </row>
    <row r="224" spans="1:9" ht="16.5" customHeight="1" x14ac:dyDescent="0.2">
      <c r="A224" s="13"/>
      <c r="B224" s="77" t="s">
        <v>150</v>
      </c>
      <c r="C224" s="12" t="s">
        <v>135</v>
      </c>
      <c r="D224" s="43"/>
      <c r="E224" s="43"/>
      <c r="F224" s="43"/>
      <c r="G224" s="111">
        <f>G225</f>
        <v>14</v>
      </c>
      <c r="H224" s="111">
        <f>H225</f>
        <v>14</v>
      </c>
      <c r="I224" s="111">
        <f>I225</f>
        <v>14</v>
      </c>
    </row>
    <row r="225" spans="1:10" ht="15.75" customHeight="1" x14ac:dyDescent="0.2">
      <c r="A225" s="13"/>
      <c r="B225" s="40" t="s">
        <v>85</v>
      </c>
      <c r="C225" s="14" t="s">
        <v>135</v>
      </c>
      <c r="D225" s="43" t="s">
        <v>90</v>
      </c>
      <c r="E225" s="43"/>
      <c r="F225" s="43"/>
      <c r="G225" s="111">
        <f t="shared" ref="G225:I226" si="39">G226</f>
        <v>14</v>
      </c>
      <c r="H225" s="111">
        <f t="shared" si="39"/>
        <v>14</v>
      </c>
      <c r="I225" s="111">
        <f t="shared" si="39"/>
        <v>14</v>
      </c>
    </row>
    <row r="226" spans="1:10" ht="15" customHeight="1" x14ac:dyDescent="0.2">
      <c r="A226" s="13"/>
      <c r="B226" s="26" t="s">
        <v>50</v>
      </c>
      <c r="C226" s="14" t="s">
        <v>135</v>
      </c>
      <c r="D226" s="43" t="s">
        <v>81</v>
      </c>
      <c r="E226" s="43"/>
      <c r="F226" s="43"/>
      <c r="G226" s="111">
        <f t="shared" si="39"/>
        <v>14</v>
      </c>
      <c r="H226" s="111">
        <f t="shared" si="39"/>
        <v>14</v>
      </c>
      <c r="I226" s="111">
        <f t="shared" si="39"/>
        <v>14</v>
      </c>
    </row>
    <row r="227" spans="1:10" ht="18" customHeight="1" x14ac:dyDescent="0.2">
      <c r="A227" s="13"/>
      <c r="B227" s="24" t="s">
        <v>11</v>
      </c>
      <c r="C227" s="14" t="s">
        <v>135</v>
      </c>
      <c r="D227" s="43" t="s">
        <v>81</v>
      </c>
      <c r="E227" s="43" t="s">
        <v>93</v>
      </c>
      <c r="F227" s="43" t="s">
        <v>109</v>
      </c>
      <c r="G227" s="111">
        <v>14</v>
      </c>
      <c r="H227" s="111">
        <v>14</v>
      </c>
      <c r="I227" s="111">
        <v>14</v>
      </c>
    </row>
    <row r="228" spans="1:10" ht="43.5" customHeight="1" x14ac:dyDescent="0.2">
      <c r="A228" s="13"/>
      <c r="B228" s="86" t="s">
        <v>141</v>
      </c>
      <c r="C228" s="12" t="s">
        <v>142</v>
      </c>
      <c r="D228" s="43"/>
      <c r="E228" s="43"/>
      <c r="F228" s="43"/>
      <c r="G228" s="110">
        <f t="shared" ref="G228:I230" si="40">G229</f>
        <v>210</v>
      </c>
      <c r="H228" s="110">
        <f t="shared" si="40"/>
        <v>230</v>
      </c>
      <c r="I228" s="110">
        <f t="shared" si="40"/>
        <v>230</v>
      </c>
    </row>
    <row r="229" spans="1:10" ht="27.75" customHeight="1" x14ac:dyDescent="0.2">
      <c r="A229" s="13"/>
      <c r="B229" s="24" t="s">
        <v>82</v>
      </c>
      <c r="C229" s="14" t="s">
        <v>142</v>
      </c>
      <c r="D229" s="43" t="s">
        <v>87</v>
      </c>
      <c r="E229" s="43"/>
      <c r="F229" s="43"/>
      <c r="G229" s="111">
        <f t="shared" si="40"/>
        <v>210</v>
      </c>
      <c r="H229" s="111">
        <f t="shared" si="40"/>
        <v>230</v>
      </c>
      <c r="I229" s="111">
        <f t="shared" si="40"/>
        <v>230</v>
      </c>
    </row>
    <row r="230" spans="1:10" ht="28.5" customHeight="1" x14ac:dyDescent="0.2">
      <c r="A230" s="13"/>
      <c r="B230" s="26" t="s">
        <v>49</v>
      </c>
      <c r="C230" s="14" t="s">
        <v>142</v>
      </c>
      <c r="D230" s="43" t="s">
        <v>51</v>
      </c>
      <c r="E230" s="43"/>
      <c r="F230" s="43"/>
      <c r="G230" s="111">
        <f t="shared" si="40"/>
        <v>210</v>
      </c>
      <c r="H230" s="111">
        <f t="shared" si="40"/>
        <v>230</v>
      </c>
      <c r="I230" s="111">
        <f t="shared" si="40"/>
        <v>230</v>
      </c>
    </row>
    <row r="231" spans="1:10" ht="17.25" customHeight="1" x14ac:dyDescent="0.2">
      <c r="A231" s="13"/>
      <c r="B231" s="24" t="s">
        <v>11</v>
      </c>
      <c r="C231" s="14" t="s">
        <v>142</v>
      </c>
      <c r="D231" s="43" t="s">
        <v>51</v>
      </c>
      <c r="E231" s="43" t="s">
        <v>93</v>
      </c>
      <c r="F231" s="43" t="s">
        <v>109</v>
      </c>
      <c r="G231" s="111">
        <v>210</v>
      </c>
      <c r="H231" s="111">
        <v>230</v>
      </c>
      <c r="I231" s="111">
        <v>230</v>
      </c>
    </row>
    <row r="232" spans="1:10" ht="31.5" customHeight="1" x14ac:dyDescent="0.2">
      <c r="A232" s="13"/>
      <c r="B232" s="86" t="s">
        <v>73</v>
      </c>
      <c r="C232" s="12" t="s">
        <v>47</v>
      </c>
      <c r="D232" s="43"/>
      <c r="E232" s="43"/>
      <c r="F232" s="43"/>
      <c r="G232" s="110">
        <f>G233</f>
        <v>2050</v>
      </c>
      <c r="H232" s="110">
        <f>H233</f>
        <v>1200</v>
      </c>
      <c r="I232" s="110">
        <f>I233</f>
        <v>1200</v>
      </c>
    </row>
    <row r="233" spans="1:10" ht="31.5" customHeight="1" x14ac:dyDescent="0.2">
      <c r="A233" s="13"/>
      <c r="B233" s="24" t="s">
        <v>82</v>
      </c>
      <c r="C233" s="14" t="s">
        <v>47</v>
      </c>
      <c r="D233" s="43" t="s">
        <v>87</v>
      </c>
      <c r="E233" s="43"/>
      <c r="F233" s="43"/>
      <c r="G233" s="111">
        <f t="shared" ref="G233:I234" si="41">G234</f>
        <v>2050</v>
      </c>
      <c r="H233" s="111">
        <f t="shared" si="41"/>
        <v>1200</v>
      </c>
      <c r="I233" s="111">
        <f t="shared" si="41"/>
        <v>1200</v>
      </c>
    </row>
    <row r="234" spans="1:10" ht="34.5" customHeight="1" x14ac:dyDescent="0.2">
      <c r="A234" s="13"/>
      <c r="B234" s="26" t="s">
        <v>49</v>
      </c>
      <c r="C234" s="14" t="s">
        <v>47</v>
      </c>
      <c r="D234" s="43" t="s">
        <v>51</v>
      </c>
      <c r="E234" s="43"/>
      <c r="F234" s="43"/>
      <c r="G234" s="111">
        <f t="shared" si="41"/>
        <v>2050</v>
      </c>
      <c r="H234" s="111">
        <f t="shared" si="41"/>
        <v>1200</v>
      </c>
      <c r="I234" s="111">
        <f t="shared" si="41"/>
        <v>1200</v>
      </c>
    </row>
    <row r="235" spans="1:10" ht="15" x14ac:dyDescent="0.2">
      <c r="A235" s="13"/>
      <c r="B235" s="24" t="s">
        <v>11</v>
      </c>
      <c r="C235" s="14" t="s">
        <v>47</v>
      </c>
      <c r="D235" s="43" t="s">
        <v>51</v>
      </c>
      <c r="E235" s="43" t="s">
        <v>93</v>
      </c>
      <c r="F235" s="43" t="s">
        <v>109</v>
      </c>
      <c r="G235" s="111">
        <v>2050</v>
      </c>
      <c r="H235" s="111">
        <v>1200</v>
      </c>
      <c r="I235" s="111">
        <v>1200</v>
      </c>
    </row>
    <row r="236" spans="1:10" s="2" customFormat="1" ht="44.25" customHeight="1" x14ac:dyDescent="0.2">
      <c r="A236" s="13"/>
      <c r="B236" s="23" t="s">
        <v>55</v>
      </c>
      <c r="C236" s="10" t="s">
        <v>23</v>
      </c>
      <c r="D236" s="41"/>
      <c r="E236" s="43"/>
      <c r="F236" s="43"/>
      <c r="G236" s="110">
        <f t="shared" ref="G236:I237" si="42">G237</f>
        <v>8107.2400000000007</v>
      </c>
      <c r="H236" s="110">
        <f t="shared" si="42"/>
        <v>6472.665</v>
      </c>
      <c r="I236" s="110">
        <f t="shared" si="42"/>
        <v>6488.6079999999993</v>
      </c>
    </row>
    <row r="237" spans="1:10" s="2" customFormat="1" ht="15" x14ac:dyDescent="0.2">
      <c r="A237" s="13"/>
      <c r="B237" s="25" t="s">
        <v>29</v>
      </c>
      <c r="C237" s="14" t="s">
        <v>28</v>
      </c>
      <c r="D237" s="43"/>
      <c r="E237" s="43"/>
      <c r="F237" s="43"/>
      <c r="G237" s="111">
        <f t="shared" si="42"/>
        <v>8107.2400000000007</v>
      </c>
      <c r="H237" s="111">
        <f t="shared" si="42"/>
        <v>6472.665</v>
      </c>
      <c r="I237" s="111">
        <f t="shared" si="42"/>
        <v>6488.6079999999993</v>
      </c>
    </row>
    <row r="238" spans="1:10" s="2" customFormat="1" ht="15" x14ac:dyDescent="0.2">
      <c r="A238" s="13"/>
      <c r="B238" s="25" t="s">
        <v>29</v>
      </c>
      <c r="C238" s="14" t="s">
        <v>32</v>
      </c>
      <c r="D238" s="43"/>
      <c r="E238" s="43"/>
      <c r="F238" s="43"/>
      <c r="G238" s="111">
        <f>G239+G243+G247+G255+G259+G263+G267+G275+G279+G251+G271</f>
        <v>8107.2400000000007</v>
      </c>
      <c r="H238" s="111">
        <f>H239+H243+H247+H255+H259+H263+H267+H275+H279+H251+H271</f>
        <v>6472.665</v>
      </c>
      <c r="I238" s="111">
        <f>I239+I243+I247+I255+I259+I263+I267+I275+I279+I251+I271</f>
        <v>6488.6079999999993</v>
      </c>
      <c r="J238" s="119"/>
    </row>
    <row r="239" spans="1:10" ht="44.25" customHeight="1" x14ac:dyDescent="0.2">
      <c r="A239" s="13"/>
      <c r="B239" s="23" t="s">
        <v>74</v>
      </c>
      <c r="C239" s="12" t="s">
        <v>43</v>
      </c>
      <c r="D239" s="42"/>
      <c r="E239" s="42"/>
      <c r="F239" s="42"/>
      <c r="G239" s="110">
        <f>G242</f>
        <v>200</v>
      </c>
      <c r="H239" s="110">
        <f>H242</f>
        <v>200</v>
      </c>
      <c r="I239" s="110">
        <f>I242</f>
        <v>200</v>
      </c>
      <c r="J239" s="120"/>
    </row>
    <row r="240" spans="1:10" ht="15" x14ac:dyDescent="0.2">
      <c r="A240" s="13"/>
      <c r="B240" s="24" t="s">
        <v>85</v>
      </c>
      <c r="C240" s="14" t="s">
        <v>43</v>
      </c>
      <c r="D240" s="43" t="s">
        <v>90</v>
      </c>
      <c r="E240" s="43"/>
      <c r="F240" s="43"/>
      <c r="G240" s="111">
        <f t="shared" ref="G240:I241" si="43">G241</f>
        <v>200</v>
      </c>
      <c r="H240" s="111">
        <f t="shared" si="43"/>
        <v>200</v>
      </c>
      <c r="I240" s="111">
        <f t="shared" si="43"/>
        <v>200</v>
      </c>
    </row>
    <row r="241" spans="1:9" ht="15" x14ac:dyDescent="0.2">
      <c r="A241" s="13"/>
      <c r="B241" s="24" t="s">
        <v>62</v>
      </c>
      <c r="C241" s="14" t="s">
        <v>43</v>
      </c>
      <c r="D241" s="43" t="s">
        <v>110</v>
      </c>
      <c r="E241" s="43"/>
      <c r="F241" s="43"/>
      <c r="G241" s="111">
        <f t="shared" si="43"/>
        <v>200</v>
      </c>
      <c r="H241" s="111">
        <f t="shared" si="43"/>
        <v>200</v>
      </c>
      <c r="I241" s="111">
        <f t="shared" si="43"/>
        <v>200</v>
      </c>
    </row>
    <row r="242" spans="1:9" ht="15" x14ac:dyDescent="0.2">
      <c r="A242" s="13"/>
      <c r="B242" s="24" t="s">
        <v>10</v>
      </c>
      <c r="C242" s="14" t="s">
        <v>43</v>
      </c>
      <c r="D242" s="43" t="s">
        <v>110</v>
      </c>
      <c r="E242" s="43" t="s">
        <v>93</v>
      </c>
      <c r="F242" s="43" t="s">
        <v>111</v>
      </c>
      <c r="G242" s="111">
        <v>200</v>
      </c>
      <c r="H242" s="111">
        <v>200</v>
      </c>
      <c r="I242" s="111">
        <v>200</v>
      </c>
    </row>
    <row r="243" spans="1:9" ht="47.25" customHeight="1" x14ac:dyDescent="0.2">
      <c r="A243" s="13"/>
      <c r="B243" s="61" t="s">
        <v>119</v>
      </c>
      <c r="C243" s="62" t="s">
        <v>120</v>
      </c>
      <c r="D243" s="42"/>
      <c r="E243" s="42"/>
      <c r="F243" s="42"/>
      <c r="G243" s="110">
        <f t="shared" ref="G243:I245" si="44">G244</f>
        <v>289.60000000000002</v>
      </c>
      <c r="H243" s="110">
        <f t="shared" si="44"/>
        <v>299.60000000000002</v>
      </c>
      <c r="I243" s="110">
        <f t="shared" si="44"/>
        <v>309.89999999999998</v>
      </c>
    </row>
    <row r="244" spans="1:9" ht="60" x14ac:dyDescent="0.2">
      <c r="A244" s="13"/>
      <c r="B244" s="26" t="s">
        <v>91</v>
      </c>
      <c r="C244" s="59" t="s">
        <v>120</v>
      </c>
      <c r="D244" s="43" t="s">
        <v>88</v>
      </c>
      <c r="E244" s="43"/>
      <c r="F244" s="43"/>
      <c r="G244" s="111">
        <f t="shared" si="44"/>
        <v>289.60000000000002</v>
      </c>
      <c r="H244" s="111">
        <f t="shared" si="44"/>
        <v>299.60000000000002</v>
      </c>
      <c r="I244" s="111">
        <f t="shared" si="44"/>
        <v>309.89999999999998</v>
      </c>
    </row>
    <row r="245" spans="1:9" ht="30" x14ac:dyDescent="0.25">
      <c r="A245" s="13"/>
      <c r="B245" s="60" t="s">
        <v>48</v>
      </c>
      <c r="C245" s="59" t="s">
        <v>120</v>
      </c>
      <c r="D245" s="43" t="s">
        <v>121</v>
      </c>
      <c r="E245" s="43"/>
      <c r="F245" s="43"/>
      <c r="G245" s="111">
        <f t="shared" si="44"/>
        <v>289.60000000000002</v>
      </c>
      <c r="H245" s="111">
        <f t="shared" si="44"/>
        <v>299.60000000000002</v>
      </c>
      <c r="I245" s="111">
        <f t="shared" si="44"/>
        <v>309.89999999999998</v>
      </c>
    </row>
    <row r="246" spans="1:9" ht="16.5" customHeight="1" x14ac:dyDescent="0.2">
      <c r="A246" s="13"/>
      <c r="B246" s="24" t="s">
        <v>171</v>
      </c>
      <c r="C246" s="59" t="s">
        <v>120</v>
      </c>
      <c r="D246" s="43" t="s">
        <v>121</v>
      </c>
      <c r="E246" s="43" t="s">
        <v>97</v>
      </c>
      <c r="F246" s="43" t="s">
        <v>95</v>
      </c>
      <c r="G246" s="111">
        <v>289.60000000000002</v>
      </c>
      <c r="H246" s="111">
        <v>299.60000000000002</v>
      </c>
      <c r="I246" s="111">
        <v>309.89999999999998</v>
      </c>
    </row>
    <row r="247" spans="1:9" ht="59.25" customHeight="1" x14ac:dyDescent="0.2">
      <c r="A247" s="13"/>
      <c r="B247" s="86" t="s">
        <v>139</v>
      </c>
      <c r="C247" s="12" t="s">
        <v>140</v>
      </c>
      <c r="D247" s="43"/>
      <c r="E247" s="43"/>
      <c r="F247" s="43"/>
      <c r="G247" s="110">
        <f t="shared" ref="G247:I248" si="45">G248</f>
        <v>1590</v>
      </c>
      <c r="H247" s="110">
        <f t="shared" si="45"/>
        <v>1100</v>
      </c>
      <c r="I247" s="110">
        <f t="shared" si="45"/>
        <v>1100</v>
      </c>
    </row>
    <row r="248" spans="1:9" ht="35.25" customHeight="1" x14ac:dyDescent="0.2">
      <c r="A248" s="13"/>
      <c r="B248" s="24" t="s">
        <v>82</v>
      </c>
      <c r="C248" s="14" t="s">
        <v>140</v>
      </c>
      <c r="D248" s="43" t="s">
        <v>87</v>
      </c>
      <c r="E248" s="43"/>
      <c r="F248" s="43"/>
      <c r="G248" s="111">
        <f t="shared" si="45"/>
        <v>1590</v>
      </c>
      <c r="H248" s="111">
        <f t="shared" si="45"/>
        <v>1100</v>
      </c>
      <c r="I248" s="111">
        <f t="shared" si="45"/>
        <v>1100</v>
      </c>
    </row>
    <row r="249" spans="1:9" ht="28.5" customHeight="1" x14ac:dyDescent="0.2">
      <c r="A249" s="13"/>
      <c r="B249" s="26" t="s">
        <v>49</v>
      </c>
      <c r="C249" s="14" t="s">
        <v>140</v>
      </c>
      <c r="D249" s="43" t="s">
        <v>51</v>
      </c>
      <c r="E249" s="43"/>
      <c r="F249" s="43"/>
      <c r="G249" s="111">
        <f>G250</f>
        <v>1590</v>
      </c>
      <c r="H249" s="111">
        <f>H250</f>
        <v>1100</v>
      </c>
      <c r="I249" s="111">
        <f>I250</f>
        <v>1100</v>
      </c>
    </row>
    <row r="250" spans="1:9" ht="23.25" customHeight="1" x14ac:dyDescent="0.2">
      <c r="A250" s="13"/>
      <c r="B250" s="24" t="s">
        <v>14</v>
      </c>
      <c r="C250" s="14" t="s">
        <v>140</v>
      </c>
      <c r="D250" s="43" t="s">
        <v>51</v>
      </c>
      <c r="E250" s="43" t="s">
        <v>94</v>
      </c>
      <c r="F250" s="43" t="s">
        <v>112</v>
      </c>
      <c r="G250" s="111">
        <v>1590</v>
      </c>
      <c r="H250" s="111">
        <v>1100</v>
      </c>
      <c r="I250" s="111">
        <v>1100</v>
      </c>
    </row>
    <row r="251" spans="1:9" ht="21" customHeight="1" x14ac:dyDescent="0.2">
      <c r="A251" s="13"/>
      <c r="B251" s="94" t="s">
        <v>75</v>
      </c>
      <c r="C251" s="12" t="s">
        <v>33</v>
      </c>
      <c r="D251" s="43"/>
      <c r="E251" s="43"/>
      <c r="F251" s="43"/>
      <c r="G251" s="110">
        <f t="shared" ref="G251:I253" si="46">G252</f>
        <v>100</v>
      </c>
      <c r="H251" s="110">
        <f t="shared" si="46"/>
        <v>100</v>
      </c>
      <c r="I251" s="110">
        <f t="shared" si="46"/>
        <v>100</v>
      </c>
    </row>
    <row r="252" spans="1:9" ht="33" customHeight="1" x14ac:dyDescent="0.2">
      <c r="A252" s="13"/>
      <c r="B252" s="24" t="s">
        <v>82</v>
      </c>
      <c r="C252" s="14" t="s">
        <v>33</v>
      </c>
      <c r="D252" s="43" t="s">
        <v>87</v>
      </c>
      <c r="E252" s="43"/>
      <c r="F252" s="43"/>
      <c r="G252" s="111">
        <f t="shared" si="46"/>
        <v>100</v>
      </c>
      <c r="H252" s="111">
        <f t="shared" si="46"/>
        <v>100</v>
      </c>
      <c r="I252" s="111">
        <f t="shared" si="46"/>
        <v>100</v>
      </c>
    </row>
    <row r="253" spans="1:9" ht="34.5" customHeight="1" x14ac:dyDescent="0.2">
      <c r="A253" s="13"/>
      <c r="B253" s="26" t="s">
        <v>49</v>
      </c>
      <c r="C253" s="14" t="s">
        <v>33</v>
      </c>
      <c r="D253" s="43" t="s">
        <v>51</v>
      </c>
      <c r="E253" s="43"/>
      <c r="F253" s="43"/>
      <c r="G253" s="111">
        <f t="shared" si="46"/>
        <v>100</v>
      </c>
      <c r="H253" s="111">
        <f t="shared" si="46"/>
        <v>100</v>
      </c>
      <c r="I253" s="111">
        <f t="shared" si="46"/>
        <v>100</v>
      </c>
    </row>
    <row r="254" spans="1:9" ht="28.5" customHeight="1" x14ac:dyDescent="0.2">
      <c r="A254" s="13"/>
      <c r="B254" s="24" t="s">
        <v>14</v>
      </c>
      <c r="C254" s="14" t="s">
        <v>33</v>
      </c>
      <c r="D254" s="43" t="s">
        <v>51</v>
      </c>
      <c r="E254" s="43" t="s">
        <v>94</v>
      </c>
      <c r="F254" s="43" t="s">
        <v>112</v>
      </c>
      <c r="G254" s="111">
        <v>100</v>
      </c>
      <c r="H254" s="111">
        <v>100</v>
      </c>
      <c r="I254" s="111">
        <v>100</v>
      </c>
    </row>
    <row r="255" spans="1:9" s="2" customFormat="1" ht="27.75" customHeight="1" x14ac:dyDescent="0.2">
      <c r="A255" s="13"/>
      <c r="B255" s="23" t="s">
        <v>147</v>
      </c>
      <c r="C255" s="12" t="s">
        <v>148</v>
      </c>
      <c r="D255" s="42"/>
      <c r="E255" s="42"/>
      <c r="F255" s="42"/>
      <c r="G255" s="110">
        <f t="shared" ref="G255:I257" si="47">G256</f>
        <v>2000</v>
      </c>
      <c r="H255" s="110">
        <f t="shared" si="47"/>
        <v>1250</v>
      </c>
      <c r="I255" s="110">
        <f t="shared" si="47"/>
        <v>1250</v>
      </c>
    </row>
    <row r="256" spans="1:9" s="2" customFormat="1" ht="30" x14ac:dyDescent="0.2">
      <c r="A256" s="13"/>
      <c r="B256" s="24" t="s">
        <v>82</v>
      </c>
      <c r="C256" s="14" t="s">
        <v>148</v>
      </c>
      <c r="D256" s="43" t="s">
        <v>87</v>
      </c>
      <c r="E256" s="43"/>
      <c r="F256" s="43"/>
      <c r="G256" s="111">
        <f t="shared" si="47"/>
        <v>2000</v>
      </c>
      <c r="H256" s="111">
        <f t="shared" si="47"/>
        <v>1250</v>
      </c>
      <c r="I256" s="111">
        <f t="shared" si="47"/>
        <v>1250</v>
      </c>
    </row>
    <row r="257" spans="1:9" s="2" customFormat="1" ht="30" x14ac:dyDescent="0.2">
      <c r="A257" s="13"/>
      <c r="B257" s="26" t="s">
        <v>49</v>
      </c>
      <c r="C257" s="14" t="s">
        <v>148</v>
      </c>
      <c r="D257" s="43" t="s">
        <v>51</v>
      </c>
      <c r="E257" s="43"/>
      <c r="F257" s="43"/>
      <c r="G257" s="111">
        <f t="shared" si="47"/>
        <v>2000</v>
      </c>
      <c r="H257" s="111">
        <f t="shared" si="47"/>
        <v>1250</v>
      </c>
      <c r="I257" s="111">
        <f t="shared" si="47"/>
        <v>1250</v>
      </c>
    </row>
    <row r="258" spans="1:9" s="2" customFormat="1" ht="23.25" customHeight="1" x14ac:dyDescent="0.2">
      <c r="A258" s="13"/>
      <c r="B258" s="24" t="s">
        <v>14</v>
      </c>
      <c r="C258" s="14" t="s">
        <v>148</v>
      </c>
      <c r="D258" s="43" t="s">
        <v>51</v>
      </c>
      <c r="E258" s="43" t="s">
        <v>94</v>
      </c>
      <c r="F258" s="43" t="s">
        <v>112</v>
      </c>
      <c r="G258" s="111">
        <v>2000</v>
      </c>
      <c r="H258" s="111">
        <v>1250</v>
      </c>
      <c r="I258" s="111">
        <v>1250</v>
      </c>
    </row>
    <row r="259" spans="1:9" ht="20.25" customHeight="1" x14ac:dyDescent="0.2">
      <c r="A259" s="13"/>
      <c r="B259" s="28" t="s">
        <v>113</v>
      </c>
      <c r="C259" s="12" t="s">
        <v>34</v>
      </c>
      <c r="D259" s="43"/>
      <c r="E259" s="43"/>
      <c r="F259" s="43"/>
      <c r="G259" s="110">
        <f>G260</f>
        <v>730</v>
      </c>
      <c r="H259" s="110">
        <f t="shared" ref="G259:I261" si="48">H260</f>
        <v>730</v>
      </c>
      <c r="I259" s="110">
        <f t="shared" si="48"/>
        <v>730</v>
      </c>
    </row>
    <row r="260" spans="1:9" ht="30" customHeight="1" x14ac:dyDescent="0.2">
      <c r="A260" s="13"/>
      <c r="B260" s="24" t="s">
        <v>82</v>
      </c>
      <c r="C260" s="14" t="s">
        <v>34</v>
      </c>
      <c r="D260" s="43" t="s">
        <v>87</v>
      </c>
      <c r="E260" s="43"/>
      <c r="F260" s="43"/>
      <c r="G260" s="111">
        <f t="shared" si="48"/>
        <v>730</v>
      </c>
      <c r="H260" s="111">
        <f t="shared" si="48"/>
        <v>730</v>
      </c>
      <c r="I260" s="111">
        <f t="shared" si="48"/>
        <v>730</v>
      </c>
    </row>
    <row r="261" spans="1:9" ht="30" x14ac:dyDescent="0.2">
      <c r="A261" s="13"/>
      <c r="B261" s="26" t="s">
        <v>49</v>
      </c>
      <c r="C261" s="14" t="s">
        <v>34</v>
      </c>
      <c r="D261" s="43" t="s">
        <v>51</v>
      </c>
      <c r="E261" s="43"/>
      <c r="F261" s="43"/>
      <c r="G261" s="111">
        <f t="shared" si="48"/>
        <v>730</v>
      </c>
      <c r="H261" s="111">
        <f t="shared" si="48"/>
        <v>730</v>
      </c>
      <c r="I261" s="111">
        <f t="shared" si="48"/>
        <v>730</v>
      </c>
    </row>
    <row r="262" spans="1:9" ht="18" customHeight="1" x14ac:dyDescent="0.2">
      <c r="A262" s="13"/>
      <c r="B262" s="24" t="s">
        <v>15</v>
      </c>
      <c r="C262" s="14" t="s">
        <v>34</v>
      </c>
      <c r="D262" s="43" t="s">
        <v>51</v>
      </c>
      <c r="E262" s="43" t="s">
        <v>86</v>
      </c>
      <c r="F262" s="43" t="s">
        <v>93</v>
      </c>
      <c r="G262" s="111">
        <v>730</v>
      </c>
      <c r="H262" s="111">
        <v>730</v>
      </c>
      <c r="I262" s="111">
        <v>730</v>
      </c>
    </row>
    <row r="263" spans="1:9" ht="28.5" customHeight="1" x14ac:dyDescent="0.2">
      <c r="A263" s="13"/>
      <c r="B263" s="23" t="s">
        <v>76</v>
      </c>
      <c r="C263" s="53" t="s">
        <v>35</v>
      </c>
      <c r="D263" s="50"/>
      <c r="E263" s="43"/>
      <c r="F263" s="49"/>
      <c r="G263" s="110">
        <f t="shared" ref="G263:I265" si="49">G264</f>
        <v>807</v>
      </c>
      <c r="H263" s="110">
        <f t="shared" si="49"/>
        <v>807</v>
      </c>
      <c r="I263" s="110">
        <f t="shared" si="49"/>
        <v>807</v>
      </c>
    </row>
    <row r="264" spans="1:9" ht="28.5" customHeight="1" x14ac:dyDescent="0.2">
      <c r="A264" s="13"/>
      <c r="B264" s="24" t="s">
        <v>82</v>
      </c>
      <c r="C264" s="21" t="s">
        <v>35</v>
      </c>
      <c r="D264" s="50" t="s">
        <v>87</v>
      </c>
      <c r="E264" s="43"/>
      <c r="F264" s="49"/>
      <c r="G264" s="111">
        <f t="shared" si="49"/>
        <v>807</v>
      </c>
      <c r="H264" s="111">
        <f t="shared" si="49"/>
        <v>807</v>
      </c>
      <c r="I264" s="111">
        <f t="shared" si="49"/>
        <v>807</v>
      </c>
    </row>
    <row r="265" spans="1:9" ht="31.5" customHeight="1" x14ac:dyDescent="0.2">
      <c r="A265" s="13"/>
      <c r="B265" s="26" t="s">
        <v>49</v>
      </c>
      <c r="C265" s="21" t="s">
        <v>35</v>
      </c>
      <c r="D265" s="50" t="s">
        <v>51</v>
      </c>
      <c r="E265" s="43"/>
      <c r="F265" s="49"/>
      <c r="G265" s="111">
        <f t="shared" si="49"/>
        <v>807</v>
      </c>
      <c r="H265" s="111">
        <f t="shared" si="49"/>
        <v>807</v>
      </c>
      <c r="I265" s="111">
        <f t="shared" si="49"/>
        <v>807</v>
      </c>
    </row>
    <row r="266" spans="1:9" ht="16.5" customHeight="1" x14ac:dyDescent="0.2">
      <c r="A266" s="13"/>
      <c r="B266" s="24" t="s">
        <v>15</v>
      </c>
      <c r="C266" s="21" t="s">
        <v>35</v>
      </c>
      <c r="D266" s="50" t="s">
        <v>51</v>
      </c>
      <c r="E266" s="43" t="s">
        <v>86</v>
      </c>
      <c r="F266" s="43" t="s">
        <v>93</v>
      </c>
      <c r="G266" s="111">
        <v>807</v>
      </c>
      <c r="H266" s="111">
        <v>807</v>
      </c>
      <c r="I266" s="111">
        <v>807</v>
      </c>
    </row>
    <row r="267" spans="1:9" ht="19.5" customHeight="1" x14ac:dyDescent="0.2">
      <c r="A267" s="13"/>
      <c r="B267" s="28" t="s">
        <v>154</v>
      </c>
      <c r="C267" s="12" t="s">
        <v>155</v>
      </c>
      <c r="D267" s="43"/>
      <c r="E267" s="43"/>
      <c r="F267" s="49"/>
      <c r="G267" s="110">
        <f t="shared" ref="G267:I268" si="50">G268</f>
        <v>1800</v>
      </c>
      <c r="H267" s="110">
        <f t="shared" si="50"/>
        <v>1500</v>
      </c>
      <c r="I267" s="110">
        <f t="shared" si="50"/>
        <v>1500</v>
      </c>
    </row>
    <row r="268" spans="1:9" ht="30" customHeight="1" x14ac:dyDescent="0.2">
      <c r="A268" s="13"/>
      <c r="B268" s="24" t="s">
        <v>82</v>
      </c>
      <c r="C268" s="14" t="s">
        <v>155</v>
      </c>
      <c r="D268" s="43" t="s">
        <v>87</v>
      </c>
      <c r="E268" s="43"/>
      <c r="F268" s="49"/>
      <c r="G268" s="111">
        <f t="shared" si="50"/>
        <v>1800</v>
      </c>
      <c r="H268" s="111">
        <f t="shared" si="50"/>
        <v>1500</v>
      </c>
      <c r="I268" s="111">
        <f t="shared" si="50"/>
        <v>1500</v>
      </c>
    </row>
    <row r="269" spans="1:9" ht="30" customHeight="1" x14ac:dyDescent="0.2">
      <c r="A269" s="13"/>
      <c r="B269" s="26" t="s">
        <v>49</v>
      </c>
      <c r="C269" s="14" t="s">
        <v>155</v>
      </c>
      <c r="D269" s="43" t="s">
        <v>51</v>
      </c>
      <c r="E269" s="43"/>
      <c r="F269" s="49"/>
      <c r="G269" s="111">
        <f>G270</f>
        <v>1800</v>
      </c>
      <c r="H269" s="111">
        <f>H270</f>
        <v>1500</v>
      </c>
      <c r="I269" s="111">
        <f>I270</f>
        <v>1500</v>
      </c>
    </row>
    <row r="270" spans="1:9" ht="16.5" customHeight="1" x14ac:dyDescent="0.2">
      <c r="A270" s="13"/>
      <c r="B270" s="24" t="s">
        <v>16</v>
      </c>
      <c r="C270" s="14" t="s">
        <v>155</v>
      </c>
      <c r="D270" s="43" t="s">
        <v>51</v>
      </c>
      <c r="E270" s="43" t="s">
        <v>86</v>
      </c>
      <c r="F270" s="43" t="s">
        <v>97</v>
      </c>
      <c r="G270" s="111">
        <v>1800</v>
      </c>
      <c r="H270" s="111">
        <v>1500</v>
      </c>
      <c r="I270" s="111">
        <v>1500</v>
      </c>
    </row>
    <row r="271" spans="1:9" ht="29.25" customHeight="1" x14ac:dyDescent="0.2">
      <c r="A271" s="13"/>
      <c r="B271" s="23" t="s">
        <v>181</v>
      </c>
      <c r="C271" s="56" t="s">
        <v>182</v>
      </c>
      <c r="D271" s="43"/>
      <c r="E271" s="43"/>
      <c r="F271" s="43"/>
      <c r="G271" s="110">
        <f t="shared" ref="G271:I273" si="51">G272</f>
        <v>220</v>
      </c>
      <c r="H271" s="110">
        <f t="shared" si="51"/>
        <v>110</v>
      </c>
      <c r="I271" s="110">
        <f t="shared" si="51"/>
        <v>110</v>
      </c>
    </row>
    <row r="272" spans="1:9" ht="27" customHeight="1" x14ac:dyDescent="0.2">
      <c r="A272" s="13"/>
      <c r="B272" s="24" t="s">
        <v>82</v>
      </c>
      <c r="C272" s="54" t="s">
        <v>182</v>
      </c>
      <c r="D272" s="43" t="s">
        <v>87</v>
      </c>
      <c r="E272" s="43"/>
      <c r="F272" s="49"/>
      <c r="G272" s="111">
        <f t="shared" si="51"/>
        <v>220</v>
      </c>
      <c r="H272" s="111">
        <f t="shared" si="51"/>
        <v>110</v>
      </c>
      <c r="I272" s="111">
        <f t="shared" si="51"/>
        <v>110</v>
      </c>
    </row>
    <row r="273" spans="1:9" ht="31.5" customHeight="1" x14ac:dyDescent="0.2">
      <c r="A273" s="13"/>
      <c r="B273" s="26" t="s">
        <v>49</v>
      </c>
      <c r="C273" s="54" t="s">
        <v>182</v>
      </c>
      <c r="D273" s="43" t="s">
        <v>51</v>
      </c>
      <c r="E273" s="43"/>
      <c r="F273" s="49"/>
      <c r="G273" s="111">
        <f t="shared" si="51"/>
        <v>220</v>
      </c>
      <c r="H273" s="111">
        <f t="shared" si="51"/>
        <v>110</v>
      </c>
      <c r="I273" s="111">
        <f t="shared" si="51"/>
        <v>110</v>
      </c>
    </row>
    <row r="274" spans="1:9" ht="16.5" customHeight="1" x14ac:dyDescent="0.2">
      <c r="A274" s="13"/>
      <c r="B274" s="116" t="s">
        <v>184</v>
      </c>
      <c r="C274" s="54" t="s">
        <v>182</v>
      </c>
      <c r="D274" s="43" t="s">
        <v>51</v>
      </c>
      <c r="E274" s="43" t="s">
        <v>183</v>
      </c>
      <c r="F274" s="43" t="s">
        <v>183</v>
      </c>
      <c r="G274" s="111">
        <v>220</v>
      </c>
      <c r="H274" s="111">
        <v>110</v>
      </c>
      <c r="I274" s="111">
        <v>110</v>
      </c>
    </row>
    <row r="275" spans="1:9" s="3" customFormat="1" ht="15" x14ac:dyDescent="0.2">
      <c r="A275" s="13"/>
      <c r="B275" s="23" t="s">
        <v>117</v>
      </c>
      <c r="C275" s="56" t="s">
        <v>36</v>
      </c>
      <c r="D275" s="43"/>
      <c r="E275" s="43"/>
      <c r="F275" s="43"/>
      <c r="G275" s="110">
        <f t="shared" ref="G275:I277" si="52">G276</f>
        <v>135.63999999999999</v>
      </c>
      <c r="H275" s="110">
        <f t="shared" si="52"/>
        <v>141.065</v>
      </c>
      <c r="I275" s="110">
        <f t="shared" si="52"/>
        <v>146.708</v>
      </c>
    </row>
    <row r="276" spans="1:9" s="3" customFormat="1" ht="15" x14ac:dyDescent="0.2">
      <c r="A276" s="13"/>
      <c r="B276" s="24" t="s">
        <v>114</v>
      </c>
      <c r="C276" s="54" t="s">
        <v>36</v>
      </c>
      <c r="D276" s="43" t="s">
        <v>115</v>
      </c>
      <c r="E276" s="43"/>
      <c r="F276" s="43"/>
      <c r="G276" s="111">
        <f t="shared" si="52"/>
        <v>135.63999999999999</v>
      </c>
      <c r="H276" s="111">
        <f t="shared" si="52"/>
        <v>141.065</v>
      </c>
      <c r="I276" s="111">
        <f t="shared" si="52"/>
        <v>146.708</v>
      </c>
    </row>
    <row r="277" spans="1:9" s="3" customFormat="1" ht="27.75" customHeight="1" x14ac:dyDescent="0.2">
      <c r="A277" s="13"/>
      <c r="B277" s="72" t="s">
        <v>118</v>
      </c>
      <c r="C277" s="54" t="s">
        <v>36</v>
      </c>
      <c r="D277" s="43" t="s">
        <v>52</v>
      </c>
      <c r="E277" s="43"/>
      <c r="F277" s="43"/>
      <c r="G277" s="111">
        <f t="shared" si="52"/>
        <v>135.63999999999999</v>
      </c>
      <c r="H277" s="111">
        <f t="shared" si="52"/>
        <v>141.065</v>
      </c>
      <c r="I277" s="111">
        <f t="shared" si="52"/>
        <v>146.708</v>
      </c>
    </row>
    <row r="278" spans="1:9" ht="15" customHeight="1" x14ac:dyDescent="0.2">
      <c r="A278" s="13"/>
      <c r="B278" s="40" t="s">
        <v>19</v>
      </c>
      <c r="C278" s="54" t="s">
        <v>36</v>
      </c>
      <c r="D278" s="55">
        <v>320</v>
      </c>
      <c r="E278" s="43" t="s">
        <v>116</v>
      </c>
      <c r="F278" s="43" t="s">
        <v>93</v>
      </c>
      <c r="G278" s="111">
        <v>135.63999999999999</v>
      </c>
      <c r="H278" s="111">
        <v>141.065</v>
      </c>
      <c r="I278" s="111">
        <v>146.708</v>
      </c>
    </row>
    <row r="279" spans="1:9" ht="32.25" customHeight="1" x14ac:dyDescent="0.2">
      <c r="A279" s="73"/>
      <c r="B279" s="107" t="s">
        <v>64</v>
      </c>
      <c r="C279" s="12" t="s">
        <v>138</v>
      </c>
      <c r="D279" s="42"/>
      <c r="E279" s="42"/>
      <c r="F279" s="42"/>
      <c r="G279" s="110">
        <f>G280+G285</f>
        <v>235</v>
      </c>
      <c r="H279" s="110">
        <f>H280+H285</f>
        <v>235</v>
      </c>
      <c r="I279" s="110">
        <f>I280+I285</f>
        <v>235</v>
      </c>
    </row>
    <row r="280" spans="1:9" ht="30" x14ac:dyDescent="0.2">
      <c r="A280" s="73"/>
      <c r="B280" s="40" t="s">
        <v>82</v>
      </c>
      <c r="C280" s="14" t="s">
        <v>138</v>
      </c>
      <c r="D280" s="43" t="s">
        <v>87</v>
      </c>
      <c r="E280" s="43"/>
      <c r="F280" s="43"/>
      <c r="G280" s="111">
        <f t="shared" ref="G280:I281" si="53">G281</f>
        <v>234</v>
      </c>
      <c r="H280" s="111">
        <f t="shared" si="53"/>
        <v>234</v>
      </c>
      <c r="I280" s="111">
        <f t="shared" si="53"/>
        <v>234</v>
      </c>
    </row>
    <row r="281" spans="1:9" ht="30" x14ac:dyDescent="0.2">
      <c r="A281" s="73"/>
      <c r="B281" s="82" t="s">
        <v>49</v>
      </c>
      <c r="C281" s="14" t="s">
        <v>138</v>
      </c>
      <c r="D281" s="43" t="s">
        <v>51</v>
      </c>
      <c r="E281" s="43"/>
      <c r="F281" s="43"/>
      <c r="G281" s="111">
        <f t="shared" si="53"/>
        <v>234</v>
      </c>
      <c r="H281" s="111">
        <f t="shared" si="53"/>
        <v>234</v>
      </c>
      <c r="I281" s="111">
        <f t="shared" si="53"/>
        <v>234</v>
      </c>
    </row>
    <row r="282" spans="1:9" ht="15" x14ac:dyDescent="0.25">
      <c r="A282" s="73"/>
      <c r="B282" s="97" t="s">
        <v>20</v>
      </c>
      <c r="C282" s="14" t="s">
        <v>138</v>
      </c>
      <c r="D282" s="43" t="s">
        <v>51</v>
      </c>
      <c r="E282" s="43" t="s">
        <v>111</v>
      </c>
      <c r="F282" s="43" t="s">
        <v>86</v>
      </c>
      <c r="G282" s="111">
        <v>234</v>
      </c>
      <c r="H282" s="111">
        <v>234</v>
      </c>
      <c r="I282" s="111">
        <v>234</v>
      </c>
    </row>
    <row r="283" spans="1:9" ht="15" x14ac:dyDescent="0.2">
      <c r="A283" s="73"/>
      <c r="B283" s="40" t="s">
        <v>85</v>
      </c>
      <c r="C283" s="14" t="s">
        <v>138</v>
      </c>
      <c r="D283" s="55">
        <v>800</v>
      </c>
      <c r="E283" s="43"/>
      <c r="F283" s="43"/>
      <c r="G283" s="111">
        <f t="shared" ref="G283:I284" si="54">G284</f>
        <v>1</v>
      </c>
      <c r="H283" s="111">
        <f t="shared" si="54"/>
        <v>1</v>
      </c>
      <c r="I283" s="111">
        <f t="shared" si="54"/>
        <v>1</v>
      </c>
    </row>
    <row r="284" spans="1:9" ht="15" x14ac:dyDescent="0.2">
      <c r="B284" s="82" t="s">
        <v>50</v>
      </c>
      <c r="C284" s="14" t="s">
        <v>138</v>
      </c>
      <c r="D284" s="85">
        <v>850</v>
      </c>
      <c r="E284" s="83"/>
      <c r="F284" s="84"/>
      <c r="G284" s="108">
        <f t="shared" si="54"/>
        <v>1</v>
      </c>
      <c r="H284" s="108">
        <f t="shared" si="54"/>
        <v>1</v>
      </c>
      <c r="I284" s="108">
        <f t="shared" si="54"/>
        <v>1</v>
      </c>
    </row>
    <row r="285" spans="1:9" ht="15" x14ac:dyDescent="0.25">
      <c r="B285" s="97" t="s">
        <v>20</v>
      </c>
      <c r="C285" s="14" t="s">
        <v>138</v>
      </c>
      <c r="D285" s="85">
        <v>850</v>
      </c>
      <c r="E285" s="84">
        <v>11</v>
      </c>
      <c r="F285" s="43" t="s">
        <v>86</v>
      </c>
      <c r="G285" s="108">
        <v>1</v>
      </c>
      <c r="H285" s="108">
        <v>1</v>
      </c>
      <c r="I285" s="108">
        <v>1</v>
      </c>
    </row>
    <row r="286" spans="1:9" x14ac:dyDescent="0.2">
      <c r="G286" s="118"/>
      <c r="H286" s="118"/>
      <c r="I286" s="118"/>
    </row>
  </sheetData>
  <mergeCells count="10">
    <mergeCell ref="B12:F12"/>
    <mergeCell ref="A13:I13"/>
    <mergeCell ref="B181:B184"/>
    <mergeCell ref="C181:C184"/>
    <mergeCell ref="D181:D184"/>
    <mergeCell ref="E181:E184"/>
    <mergeCell ref="F181:F184"/>
    <mergeCell ref="G181:G184"/>
    <mergeCell ref="H181:H184"/>
    <mergeCell ref="I181:I184"/>
  </mergeCells>
  <pageMargins left="0.31496062992125984" right="0.31496062992125984" top="0.74803149606299213" bottom="0.74803149606299213" header="0.31496062992125984" footer="0.31496062992125984"/>
  <pageSetup paperSize="9" scale="70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Распред.по прогр. и непрогр.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1</cp:lastModifiedBy>
  <cp:lastPrinted>2021-12-24T10:52:43Z</cp:lastPrinted>
  <dcterms:created xsi:type="dcterms:W3CDTF">2013-10-22T09:40:36Z</dcterms:created>
  <dcterms:modified xsi:type="dcterms:W3CDTF">2022-03-01T06:45:30Z</dcterms:modified>
</cp:coreProperties>
</file>