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12300" activeTab="0"/>
  </bookViews>
  <sheets>
    <sheet name="Лист1" sheetId="1" r:id="rId1"/>
    <sheet name="Лист2" sheetId="2" r:id="rId2"/>
    <sheet name="Лист3" sheetId="3" r:id="rId3"/>
  </sheets>
  <definedNames>
    <definedName name="_xlnm.Print_Titles" localSheetId="0">'Лист1'!$8:$9</definedName>
  </definedNames>
  <calcPr fullCalcOnLoad="1"/>
</workbook>
</file>

<file path=xl/sharedStrings.xml><?xml version="1.0" encoding="utf-8"?>
<sst xmlns="http://schemas.openxmlformats.org/spreadsheetml/2006/main" count="152" uniqueCount="120">
  <si>
    <t>Наименование муниципальной программы</t>
  </si>
  <si>
    <t>Показатели программы</t>
  </si>
  <si>
    <t>Основные результаты реализации программы</t>
  </si>
  <si>
    <t>Основные результаты реализации подпрограмм</t>
  </si>
  <si>
    <t>Всего,</t>
  </si>
  <si>
    <t>местный бюджет</t>
  </si>
  <si>
    <t>областной бюджет</t>
  </si>
  <si>
    <t>в том числе по источникам финансирования:</t>
  </si>
  <si>
    <t>Ответственный исполнитель</t>
  </si>
  <si>
    <t>-</t>
  </si>
  <si>
    <t>Общее число показателей подпрограммы, N</t>
  </si>
  <si>
    <t>Целевые индикаторы и показатели</t>
  </si>
  <si>
    <t>Выполнение расходных обязательств, связанных с реализацией программ</t>
  </si>
  <si>
    <t>Общий объем фактически произведенных расходов по источникам финансирования, руб.</t>
  </si>
  <si>
    <t>Наименование подпрограмм муниципальной программы</t>
  </si>
  <si>
    <r>
      <t>Индекс результативности подпрограммы, I</t>
    </r>
    <r>
      <rPr>
        <sz val="6"/>
        <color indexed="8"/>
        <rFont val="Times New Roman"/>
        <family val="1"/>
      </rPr>
      <t>р</t>
    </r>
    <r>
      <rPr>
        <sz val="10"/>
        <color indexed="8"/>
        <rFont val="Times New Roman"/>
        <family val="1"/>
      </rPr>
      <t xml:space="preserve"> I</t>
    </r>
    <r>
      <rPr>
        <sz val="6"/>
        <color indexed="8"/>
        <rFont val="Times New Roman"/>
        <family val="1"/>
      </rPr>
      <t>р</t>
    </r>
    <r>
      <rPr>
        <sz val="10"/>
        <color indexed="8"/>
        <rFont val="Times New Roman"/>
        <family val="1"/>
      </rPr>
      <t>=SUM(М</t>
    </r>
    <r>
      <rPr>
        <sz val="6"/>
        <color indexed="8"/>
        <rFont val="Times New Roman"/>
        <family val="1"/>
      </rPr>
      <t>п</t>
    </r>
    <r>
      <rPr>
        <sz val="10"/>
        <color indexed="8"/>
        <rFont val="Times New Roman"/>
        <family val="1"/>
      </rPr>
      <t xml:space="preserve">×S) </t>
    </r>
  </si>
  <si>
    <r>
      <t>Индекс эффективности подпрограммы, I</t>
    </r>
    <r>
      <rPr>
        <sz val="6"/>
        <color indexed="8"/>
        <rFont val="Times New Roman"/>
        <family val="1"/>
      </rPr>
      <t>э</t>
    </r>
    <r>
      <rPr>
        <sz val="10"/>
        <color indexed="8"/>
        <rFont val="Times New Roman"/>
        <family val="1"/>
      </rPr>
      <t xml:space="preserve"> I</t>
    </r>
    <r>
      <rPr>
        <sz val="6"/>
        <color indexed="8"/>
        <rFont val="Times New Roman"/>
        <family val="1"/>
      </rPr>
      <t>э</t>
    </r>
    <r>
      <rPr>
        <sz val="10"/>
        <color indexed="8"/>
        <rFont val="Times New Roman"/>
        <family val="1"/>
      </rPr>
      <t>=(V</t>
    </r>
    <r>
      <rPr>
        <sz val="6"/>
        <color indexed="8"/>
        <rFont val="Times New Roman"/>
        <family val="1"/>
      </rPr>
      <t>ф</t>
    </r>
    <r>
      <rPr>
        <sz val="10"/>
        <color indexed="8"/>
        <rFont val="Times New Roman"/>
        <family val="1"/>
      </rPr>
      <t>×I</t>
    </r>
    <r>
      <rPr>
        <sz val="6"/>
        <color indexed="8"/>
        <rFont val="Times New Roman"/>
        <family val="1"/>
      </rPr>
      <t>р</t>
    </r>
    <r>
      <rPr>
        <sz val="10"/>
        <color indexed="8"/>
        <rFont val="Times New Roman"/>
        <family val="1"/>
      </rPr>
      <t>)/V</t>
    </r>
    <r>
      <rPr>
        <sz val="6"/>
        <color indexed="8"/>
        <rFont val="Times New Roman"/>
        <family val="1"/>
      </rPr>
      <t>п</t>
    </r>
    <r>
      <rPr>
        <sz val="10"/>
        <color indexed="8"/>
        <rFont val="Times New Roman"/>
        <family val="1"/>
      </rPr>
      <t xml:space="preserve"> </t>
    </r>
  </si>
  <si>
    <t>Наименование целевого индикатора и показателя №1</t>
  </si>
  <si>
    <t>Наименование целевого индикатора и показателя №6</t>
  </si>
  <si>
    <t>Наименование целевого индикатора и показателя №5</t>
  </si>
  <si>
    <t>Наименование целевого индикатора и показателя №4</t>
  </si>
  <si>
    <t>Наименование целевого индикатора и показателя №3</t>
  </si>
  <si>
    <t>Наименование целевого индикатора и показателя №2</t>
  </si>
  <si>
    <t>Годовой план по подпрограмме, руб.</t>
  </si>
  <si>
    <t>Факт отчетного периода по подпрограмме, руб.</t>
  </si>
  <si>
    <t>«Развитие физической культуры и спорта на территории Красноборского городского поселения Тосненского района Ленинградской области»</t>
  </si>
  <si>
    <t>«Развитие культуры Красноборского городского поселения Тосненского района Ленинградской области»</t>
  </si>
  <si>
    <t>«Безопасность на территории Красноборского городского поселения  Тосненского района Ленинградской области»</t>
  </si>
  <si>
    <t>«Газификация территории Красноборского городского поселения Тосненского района Ленинградской области»</t>
  </si>
  <si>
    <t>«Благоустройство территории Красноборского городского поселения Тосненского района Ленинградской области»</t>
  </si>
  <si>
    <t>Реквизиты НПА, утверждающего программу (вносящего изменения в программу): постановления администрации Красноборского городского поселения Тосненского района Ленинградской области</t>
  </si>
  <si>
    <t>директор МКУК «Краснеоборский центр досуга и народного творчества"  Байкова Е.В.</t>
  </si>
  <si>
    <t>1. «Обеспечение  гражданской обороны, защиты населения и территорий от чрезвычайных ситуаций природного и техногенного характера"   2. "Обеспечение пожарной безопасности и безопасности людей на водных объектах»</t>
  </si>
  <si>
    <t>«Развитие автомобильных дорог Красноборского городского поселения Тосненского района Ленинградской области »</t>
  </si>
  <si>
    <t>Всего выполнено:</t>
  </si>
  <si>
    <t>нет</t>
  </si>
  <si>
    <t>увеличение количества спортивных мероприятий, направленных на пропаганду занятий физической культурой и спортом, (%)</t>
  </si>
  <si>
    <t>снижение количества обращений граждан о органы исполнительной власти на местном уровне,  (%)</t>
  </si>
  <si>
    <t>снижение количества дорожно-транспортных происшествий на автодорогах ,  (%)</t>
  </si>
  <si>
    <t>прирост протяженности автомобильных дорог, соответствующих нормативным требованиям, (%)</t>
  </si>
  <si>
    <t>поддержание внутрипоселковых дорог на уровне, соответствущем категории дороги, путем содержания, (%)</t>
  </si>
  <si>
    <t>количество вновь газифицируемых индивидуальных домовладений, (ед)</t>
  </si>
  <si>
    <t>улучшить условия проживания населения, (чел.)</t>
  </si>
  <si>
    <t>уведичить протяженность обслуживания надземного и подземного стального газопровода,(км)</t>
  </si>
  <si>
    <t>Приложение 1</t>
  </si>
  <si>
    <t>к распоряжению администрации Красноборского</t>
  </si>
  <si>
    <t xml:space="preserve">городского поселения Тосненского района </t>
  </si>
  <si>
    <t xml:space="preserve"> </t>
  </si>
  <si>
    <t>В рамках данной подпрограммы проведены  мероприятия по содержанию дорог в зимнее время.</t>
  </si>
  <si>
    <r>
      <t>Вес показателя, М</t>
    </r>
    <r>
      <rPr>
        <sz val="6"/>
        <rFont val="Times New Roman"/>
        <family val="1"/>
      </rPr>
      <t xml:space="preserve">п   </t>
    </r>
    <r>
      <rPr>
        <sz val="10"/>
        <rFont val="Times New Roman"/>
        <family val="1"/>
      </rPr>
      <t>М</t>
    </r>
    <r>
      <rPr>
        <sz val="6"/>
        <rFont val="Times New Roman"/>
        <family val="1"/>
      </rPr>
      <t>п</t>
    </r>
    <r>
      <rPr>
        <sz val="10"/>
        <rFont val="Times New Roman"/>
        <family val="1"/>
      </rPr>
      <t>=1/N</t>
    </r>
  </si>
  <si>
    <r>
      <t>Установленный (плановый), R</t>
    </r>
    <r>
      <rPr>
        <sz val="6"/>
        <rFont val="Times New Roman"/>
        <family val="1"/>
      </rPr>
      <t>п</t>
    </r>
  </si>
  <si>
    <r>
      <t>Достигнутый, R</t>
    </r>
    <r>
      <rPr>
        <sz val="6"/>
        <rFont val="Times New Roman"/>
        <family val="1"/>
      </rPr>
      <t>ф</t>
    </r>
  </si>
  <si>
    <r>
      <t>Соотношение достигнутых и плановых результатов целевых значений показателей, S, при увеличении показателя S=R</t>
    </r>
    <r>
      <rPr>
        <sz val="6"/>
        <rFont val="Times New Roman"/>
        <family val="1"/>
      </rPr>
      <t>ф</t>
    </r>
    <r>
      <rPr>
        <sz val="10"/>
        <rFont val="Times New Roman"/>
        <family val="1"/>
      </rPr>
      <t>/R</t>
    </r>
    <r>
      <rPr>
        <sz val="6"/>
        <rFont val="Times New Roman"/>
        <family val="1"/>
      </rPr>
      <t>п</t>
    </r>
    <r>
      <rPr>
        <sz val="10"/>
        <rFont val="Times New Roman"/>
        <family val="1"/>
      </rPr>
      <t>,
при уменьшении показателя S=R</t>
    </r>
    <r>
      <rPr>
        <sz val="6"/>
        <rFont val="Times New Roman"/>
        <family val="1"/>
      </rPr>
      <t>п</t>
    </r>
    <r>
      <rPr>
        <sz val="10"/>
        <rFont val="Times New Roman"/>
        <family val="1"/>
      </rPr>
      <t>/R</t>
    </r>
    <r>
      <rPr>
        <sz val="6"/>
        <rFont val="Times New Roman"/>
        <family val="1"/>
      </rPr>
      <t>ф</t>
    </r>
  </si>
  <si>
    <r>
      <t>Годовой план в целом по программе,V</t>
    </r>
    <r>
      <rPr>
        <sz val="6"/>
        <rFont val="Times New Roman"/>
        <family val="1"/>
      </rPr>
      <t>п</t>
    </r>
    <r>
      <rPr>
        <sz val="10"/>
        <rFont val="Times New Roman"/>
        <family val="1"/>
      </rPr>
      <t>, руб.</t>
    </r>
  </si>
  <si>
    <r>
      <t>Факт отчетного периода в целом по программе,V</t>
    </r>
    <r>
      <rPr>
        <sz val="6"/>
        <rFont val="Times New Roman"/>
        <family val="1"/>
      </rPr>
      <t>ф</t>
    </r>
    <r>
      <rPr>
        <sz val="10"/>
        <rFont val="Times New Roman"/>
        <family val="1"/>
      </rPr>
      <t>, руб.</t>
    </r>
  </si>
  <si>
    <t>снижение колическтва пожаров на 2%,гибель,травматизм людей на пожарах 1% ежегодно</t>
  </si>
  <si>
    <t>снижение общего уровня риска возниконовения чрезвычайных ситуаций природногои техногенного характера 3%</t>
  </si>
  <si>
    <t>снижение материального ущерба от послежствий чрезвычайных ситуаций природного и техногенного характера 2%</t>
  </si>
  <si>
    <t>снижение правонарушений в области миграционного законодательства на 10%</t>
  </si>
  <si>
    <t xml:space="preserve">снижение уровня правонарушений, связаанных с незаконным оборотом наркотиков и их немедицинскому потреблению (10%) </t>
  </si>
  <si>
    <t>реконструкция систнмы наружного уличного освещения</t>
  </si>
  <si>
    <t>исполнение мероприятий по благоустройству поселения</t>
  </si>
  <si>
    <t>колличество привлеченных жителей по благоустройству территории</t>
  </si>
  <si>
    <t>1.«Поддержание и развитие существующей сети автомобильных дорог общего пользования местного значения на территории Красноборского городского поселения Тосненского района Ленинградской области». 2«Обеспечение условий для организации дорожного движения на территории Красноборского  городского поселения Тосненского района Ленинградской области</t>
  </si>
  <si>
    <t>"Развитие части территории Красноборского городского поселения Тосненского района Ленинградской области</t>
  </si>
  <si>
    <t>колличество мероприятий по созданию комфортных условий жизнидеятельности</t>
  </si>
  <si>
    <t>увеличение количества участников в регулярных занятиях физичексой культурой и спортом</t>
  </si>
  <si>
    <t xml:space="preserve">увеличение доли количества посещений культурно-досуговых мероприятий,организуемых учреждением культуры </t>
  </si>
  <si>
    <t>увеличение доли участников различных формах организованного досуга (%)</t>
  </si>
  <si>
    <t>доля детей, привлекаемая к участию в творческих мероприятиях (%)</t>
  </si>
  <si>
    <t>Развитие и  поддержка малого и средненго предпринимательства в Красноборском городском поселении Тосненского района Лннинградской области</t>
  </si>
  <si>
    <t>Водоснабжение и водоотведение на территории Красноборского городского поселения Тосненского района Ленинградской области</t>
  </si>
  <si>
    <t>"Предотвращение распостранения борщивека Сосновского на территории Красноборского городского поселения тосненского района Ленинградской области</t>
  </si>
  <si>
    <t>"Формирование комфортной городской среды на территории Красноборского городского поселения Тосненского района ленинградской области</t>
  </si>
  <si>
    <t>"Обеспечение качественным жильём граждан на территории Красноборского городского поселения Тосненского района Ленинградской области</t>
  </si>
  <si>
    <t xml:space="preserve">от 10.12.2018 №342 </t>
  </si>
  <si>
    <t>10.12.2018 № 341</t>
  </si>
  <si>
    <t xml:space="preserve">от 31.12.2015г. №395, от 07.07.2016г. №176/1
от 07.11.2016г. №301/1,от 30.12.2016г№ 351, 07.04.2017 № 87, 10.12.2018 №336
</t>
  </si>
  <si>
    <t>22.12.2017 №433, 07.05.2017 №116, 15.11.2018 №305</t>
  </si>
  <si>
    <t>от 31.12.2015г. №395,от  31.12.2015 г.№392, от 07.07.2016г.№176/1, от 07.11.2016г.№301/1, от 30.12.2016г.№356, 10.12.2018 №339</t>
  </si>
  <si>
    <t xml:space="preserve">от 31.12.2015г. №395, от 07.07.2016г. №176/1,
от 07.11.2016г. №301/1,
от 30.12.2016г. №355, 10.12.2018 №340 </t>
  </si>
  <si>
    <t>от 31.12.2015г.№395,от 07.07.2016г. №176/1, от 31.12.2015г.№392, от 07.11.2016г. №301/1, от 30.12.2016 №362, от 09.06.2017г.№164, 31.10.2018 №291</t>
  </si>
  <si>
    <t xml:space="preserve">от 31.12.2015г. №395, 
от 07.07.2016г. №176/1,
от 07.11.2016г. №301/1,
от 30.12.2016г. №354, от30.01.2017г.№21,от 03.07.2017г.№210, 10.12.2018 №307 </t>
  </si>
  <si>
    <t>от 31.12.2015г. №395, 
от 07.07.2016г. №176/1,
от 30.12.2016г. №353 , от 07.04.2017г.№85, от 07.04.2017г. №87, 10.12.2018 №335</t>
  </si>
  <si>
    <t>от 31.12.2015г. №395, 
от 07.07.2016г. №176/1,
от 07.11.2016г. №301/1,
от 30.12.2016г. №352 , от 07.07.2017г. №213/1, 10.12.2018 №334</t>
  </si>
  <si>
    <t>22.12.2017 №439, 19.04.18 №95, 10.12.2018 №338</t>
  </si>
  <si>
    <t>ведущий специалист администрации Савченко Е.А..</t>
  </si>
  <si>
    <t>ведущий специалист администрации Савченко Е.А.</t>
  </si>
  <si>
    <t>ведущий специалист администрации Кулева Т.А.</t>
  </si>
  <si>
    <t xml:space="preserve">ведущий специалист администрации Чурикова Е.А. </t>
  </si>
  <si>
    <t>главный специалист администрации Матвеев Д.Ю...</t>
  </si>
  <si>
    <t>главный специалист администрации Матвеев Д.Ю..</t>
  </si>
  <si>
    <t>ведущий специалист администрации Чурикова Е.А.</t>
  </si>
  <si>
    <t xml:space="preserve">Подпрограмма 1
«Жилье для молодежи» 
Подпрограмма 2
«Поддержка граждан, нуждающихся в улучшении жилищных условий, на основе принципов ипотечного кредитования»
</t>
  </si>
  <si>
    <t xml:space="preserve">Создание условий для устойчивого функционирования и развития малого и среднего предпринимательства, </t>
  </si>
  <si>
    <t xml:space="preserve">увеличения вклада малого и среднего предпринимательства в решение задач социально-экономического развития </t>
  </si>
  <si>
    <t xml:space="preserve"> обеспечение водоснабжения населения при возникновении угроз техногенного, природного характера и террорестических актов</t>
  </si>
  <si>
    <t xml:space="preserve">повышение надежности водоснабжения населения; </t>
  </si>
  <si>
    <t>Освобождение от борщевика Сосновского  на территории Красноборского городского поселения: 2,5 га.</t>
  </si>
  <si>
    <t>Повышение уровня благоустройства территорий Красноборского городского поселения Тосненского района Ленинградской области.</t>
  </si>
  <si>
    <t>Системное повышение качества и комфорта городской среды на территории Красноборского городского поселения  Тосненского района Ленинградской области путем реализации в 2018-2022 годах комплекса мероприятий по благоустройству дворовых и общественных территорий;Повышение уровня благоустройства территорий Красноборского городского поселения Тосненского района Ленинградской области.</t>
  </si>
  <si>
    <t xml:space="preserve">Создание условий для осуществления конституционных прав на жилище граждан Российской Федерации, постоянно проживающих на территории Красноборского городского поселения Тосненского района Ленинградской области, признанных в установленном порядке, нуждающимися в улучшении жилищных условий.  </t>
  </si>
  <si>
    <t>увеличении доли детей привлекаемых к участию спортивных мероприятий</t>
  </si>
  <si>
    <t xml:space="preserve">1.«Обеспечение жителей Красноборского городского поселения Тосненского района Ленинградской области услугами в сфере культуры и досуга»                           . "2. Обеспечение условий реализации программы "Развитие культуры Красноборского городского поселения" (строительство ДК). </t>
  </si>
  <si>
    <t>В рамках программы в 2018 г. была проведена обработка определенной территории от борщевика</t>
  </si>
  <si>
    <t>Врамках программы в 2018г. была выплачена субсидия на жильё</t>
  </si>
  <si>
    <t>В рамках программы в 2018г. была благоустроена территория  возле водоема на Привокзальной улице</t>
  </si>
  <si>
    <t xml:space="preserve">В рамках данной подпрограммы в 2018г. проведены  .мероприятия по обслуживанию газовых сетей </t>
  </si>
  <si>
    <t xml:space="preserve">В рамках данной подпрограммы в 2018г.проведены следующие мероприятия: 
1. Замена и обслуживание пожарных гидрантов,
2. Чистка и обустройство пожарных водоемов, 
3.Проведение акарицидная обработка.
</t>
  </si>
  <si>
    <r>
      <t xml:space="preserve">Врамках данной программы в  2018г.   
1. Отремонтировано асфальтовое покрытие автомобильной  дороги по ул. карла Маркса, ул Парковая
 </t>
    </r>
    <r>
      <rPr>
        <sz val="8"/>
        <rFont val="Times New Roman"/>
        <family val="1"/>
      </rPr>
      <t xml:space="preserve">
В рамках данной подпрограммы проведены  мероприятия по содержанию дорог в зимнее время</t>
    </r>
  </si>
  <si>
    <r>
      <t>В рамках дананой программы в 2018 году были проведены следующие мероприятия:
1. Содержание и обслуживание наружных сетей уличного освещения на територии Красноборского городского поселения,
2. Закупка и установка дорожных знаков на территории поселения,
3.Уличное освещение электроэнергия,</t>
    </r>
    <r>
      <rPr>
        <sz val="8"/>
        <color indexed="8"/>
        <rFont val="Times New Roman"/>
        <family val="1"/>
      </rPr>
      <t xml:space="preserve">
4. Содержание гражданских захоронений, 
5. Чистка канавы.    6.осуществляли сбор и вывоз мусора  7.осуществили чистку и подсыпку дорог общего пользования и пешеходных дорожек, 8.произвели грейдирование грунтовых дорог поселка 9. мероприятия по содержанию дорог в зимнее время</t>
    </r>
  </si>
  <si>
    <t xml:space="preserve">В рамках данной программы в 2018 году был произведен  ремонт дорожного покрытия щебеночной  дороги улицы 3-я дорога Красноборского городского поселения Тосненского района Ленинградской области </t>
  </si>
  <si>
    <t xml:space="preserve">В рамках программы в 2017г. были проведены праздничные мероприятия и памятные даты: 1.Новогодняя Ночь (дискотека). 2.Тематические мастер классы 1. Домовенок
2. Маслена
3. Солнышко
4. Подарок папе
5. Подарок маме
6. Закладка Мышонок
7. Плетеная ручка
3.Экскурсии тематические:1. Выра, Суйда
2. Кировск«Понарама»
4.Фольклорные праздники календарного обрядового цикла:1. Коляда
2. Масленица
3. Жаворонки
4. День Домового
5.День Св. Валентина «Конкурсно-развлекательная программа» 6.«День воинской славы» Мероприятия, посвященные 74 годовщине полного снятия блокады Ленинграда 7.«А ну-ка, папы!» конкурсно- -развлекательная программа .8. Красноборская широкая Масленица 9.Праздничный концерт, посвященный Международному женскому дню 10.Оформление и муз. сопровождение 18 марта День выборов Президента РФ11.Фольклорный праздник календарного обрядового цикла «Жаворонки» в школе.12.«Знакомство с книжкой» (совместное мероприятие с библиотекой). 13Торжественное мероприятие, посвященное Международному дню Освобождения малолетних узников Фашистских концлагерей (концерт н.к.в.а. «Красноборочка»)13. «Красный Бор – передний край обороны Ленинграда» экскурсия по поселку для курсантов Суворовского училища                                   </t>
  </si>
  <si>
    <t xml:space="preserve">Зимняя детская спартакиада
«А, ну-ка, парни!»
«Веселые старты»
спортивный праздник
Красноборская спартакиада среди организаций и предприятий поселка
Ветеранская планета спорта 
Спортивная уборка мусора
«Папа, мама, я –спортивная семья» в детском саду
«Веселые старты» спортивный праздник
Соревнования по волейболу
Участие в Спортивном празднике «Планета спорта»
Участие в спортивно-туристическом слёте молодежных активов,«День здоровья»
Поселковый турнир по футболу
Велосипедная планета спорта
«Папа, мама, я – спортивная семья»
спортивный праздник
Спартакиада «Ветеранская планета спорта»
</t>
  </si>
  <si>
    <t>В рамках программы за 2018 год бола произведена обработка территории, где большое колличество борщевика</t>
  </si>
  <si>
    <t>В рамках программы за 2018 год бола облагорожена территория на Вокзальной улице в виде набережной пруда. с дорожками и зонай отдыха</t>
  </si>
  <si>
    <t xml:space="preserve">В рамках программы за 2018 год была выплачена субсидия на покупку жилья </t>
  </si>
  <si>
    <t>22.12.17 №433, 10.12.2018 №333</t>
  </si>
  <si>
    <t>1.Развитие физической культуры и массового спорта в Красноборском городском поселении,</t>
  </si>
  <si>
    <t>Ленинградской области от  12.03.2019 №29</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</si>
</sst>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Red]\-0\ "/>
    <numFmt numFmtId="177" formatCode="0.00_ ;[Red]\-0.00\ "/>
    <numFmt numFmtId="178" formatCode="[$-FC19]d\ mmmm\ yyyy\ &quot;г.&quot;"/>
  </numFmts>
  <fonts count="67">
    <font>
      <sz val="11"/>
      <color theme="1"/>
      <name val="Calibri"/>
      <family val="2"/>
    </font>
    <font>
      <sz val="11"/>
      <color indexed="8"/>
      <name val="Calibri"/>
      <family val="2"/>
    </font>
    <font>
      <sz val="10"/>
      <color indexed="8"/>
      <name val="Times New Roman"/>
      <family val="1"/>
    </font>
    <font>
      <sz val="6"/>
      <color indexed="8"/>
      <name val="Times New Roman"/>
      <family val="1"/>
    </font>
    <font>
      <sz val="11"/>
      <name val="Times New Roman"/>
      <family val="1"/>
    </font>
    <font>
      <sz val="10"/>
      <name val="Times New Roman"/>
      <family val="1"/>
    </font>
    <font>
      <sz val="8"/>
      <name val="Times New Roman"/>
      <family val="1"/>
    </font>
    <font>
      <b/>
      <sz val="10"/>
      <name val="Times New Roman"/>
      <family val="1"/>
    </font>
    <font>
      <sz val="6"/>
      <name val="Times New Roman"/>
      <family val="1"/>
    </font>
    <font>
      <sz val="9"/>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sz val="10"/>
      <color indexed="8"/>
      <name val="Times New Roman"/>
      <family val="1"/>
    </font>
    <font>
      <sz val="9"/>
      <color indexed="8"/>
      <name val="Times New Roman"/>
      <family val="1"/>
    </font>
    <font>
      <sz val="10"/>
      <color indexed="10"/>
      <name val="Times New Roman"/>
      <family val="1"/>
    </font>
    <font>
      <sz val="8"/>
      <color indexed="8"/>
      <name val="Traditional Arabic"/>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Times New Roman"/>
      <family val="1"/>
    </font>
    <font>
      <sz val="11"/>
      <color theme="1"/>
      <name val="Times New Roman"/>
      <family val="1"/>
    </font>
    <font>
      <b/>
      <sz val="11"/>
      <color theme="1"/>
      <name val="Times New Roman"/>
      <family val="1"/>
    </font>
    <font>
      <b/>
      <sz val="10"/>
      <color rgb="FF000000"/>
      <name val="Times New Roman"/>
      <family val="1"/>
    </font>
    <font>
      <b/>
      <sz val="10"/>
      <color theme="1"/>
      <name val="Times New Roman"/>
      <family val="1"/>
    </font>
    <font>
      <sz val="9"/>
      <color theme="1"/>
      <name val="Times New Roman"/>
      <family val="1"/>
    </font>
    <font>
      <sz val="8"/>
      <color rgb="FF000000"/>
      <name val="Times New Roman"/>
      <family val="1"/>
    </font>
    <font>
      <sz val="10"/>
      <color rgb="FFFF0000"/>
      <name val="Times New Roman"/>
      <family val="1"/>
    </font>
    <font>
      <sz val="11"/>
      <color rgb="FF000000"/>
      <name val="Calibri"/>
      <family val="2"/>
    </font>
    <font>
      <sz val="8"/>
      <color rgb="FF000000"/>
      <name val="Traditional Arabic"/>
      <family val="1"/>
    </font>
    <font>
      <sz val="9"/>
      <color rgb="FF000000"/>
      <name val="Times New Roman"/>
      <family val="1"/>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55">
    <xf numFmtId="0" fontId="0" fillId="0" borderId="0" xfId="0" applyFont="1" applyAlignment="1">
      <alignment/>
    </xf>
    <xf numFmtId="0" fontId="54" fillId="0" borderId="10" xfId="0" applyFont="1" applyBorder="1" applyAlignment="1">
      <alignment vertical="center" wrapText="1"/>
    </xf>
    <xf numFmtId="0" fontId="55" fillId="0" borderId="10" xfId="0" applyFont="1" applyBorder="1" applyAlignment="1">
      <alignment horizontal="center" vertical="center" wrapText="1"/>
    </xf>
    <xf numFmtId="0" fontId="56" fillId="0" borderId="0" xfId="0" applyFont="1" applyAlignment="1">
      <alignment/>
    </xf>
    <xf numFmtId="0" fontId="54" fillId="0" borderId="10" xfId="0" applyFont="1" applyBorder="1" applyAlignment="1">
      <alignment horizontal="left" vertical="center" wrapText="1"/>
    </xf>
    <xf numFmtId="0" fontId="54" fillId="0" borderId="10" xfId="0" applyFont="1" applyBorder="1" applyAlignment="1">
      <alignment vertical="center"/>
    </xf>
    <xf numFmtId="4" fontId="54" fillId="0" borderId="10" xfId="0" applyNumberFormat="1" applyFont="1" applyBorder="1" applyAlignment="1">
      <alignment vertical="center"/>
    </xf>
    <xf numFmtId="0" fontId="56" fillId="0" borderId="0" xfId="0" applyFont="1" applyAlignment="1">
      <alignment/>
    </xf>
    <xf numFmtId="4" fontId="54" fillId="0" borderId="10" xfId="0" applyNumberFormat="1" applyFont="1" applyFill="1" applyBorder="1" applyAlignment="1">
      <alignment vertical="center"/>
    </xf>
    <xf numFmtId="2" fontId="54" fillId="0" borderId="10" xfId="0" applyNumberFormat="1" applyFont="1" applyBorder="1" applyAlignment="1">
      <alignment horizontal="center" vertical="center" wrapText="1"/>
    </xf>
    <xf numFmtId="0" fontId="4" fillId="0" borderId="0" xfId="0" applyFont="1" applyAlignment="1">
      <alignment/>
    </xf>
    <xf numFmtId="0" fontId="6" fillId="0" borderId="10" xfId="0" applyFont="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2"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1" fontId="6" fillId="0" borderId="10" xfId="0" applyNumberFormat="1" applyFont="1" applyBorder="1" applyAlignment="1">
      <alignment vertical="center" wrapText="1"/>
    </xf>
    <xf numFmtId="0" fontId="5" fillId="0" borderId="10" xfId="0" applyFont="1" applyBorder="1" applyAlignment="1">
      <alignment/>
    </xf>
    <xf numFmtId="4" fontId="5" fillId="0" borderId="10" xfId="0" applyNumberFormat="1" applyFont="1" applyBorder="1" applyAlignment="1">
      <alignment vertical="center"/>
    </xf>
    <xf numFmtId="4" fontId="5" fillId="0" borderId="10" xfId="0" applyNumberFormat="1" applyFont="1" applyFill="1" applyBorder="1" applyAlignment="1">
      <alignment vertical="center"/>
    </xf>
    <xf numFmtId="0" fontId="4" fillId="0" borderId="0" xfId="0" applyFont="1" applyAlignment="1">
      <alignment/>
    </xf>
    <xf numFmtId="0" fontId="54" fillId="0" borderId="10" xfId="0" applyFont="1" applyBorder="1" applyAlignment="1">
      <alignment horizontal="left" vertical="center"/>
    </xf>
    <xf numFmtId="0" fontId="54" fillId="0" borderId="11" xfId="0" applyFont="1" applyBorder="1" applyAlignment="1">
      <alignment horizontal="left" vertical="center" wrapText="1"/>
    </xf>
    <xf numFmtId="0" fontId="56" fillId="0" borderId="0" xfId="0" applyFont="1" applyAlignment="1">
      <alignment vertical="center"/>
    </xf>
    <xf numFmtId="0" fontId="4" fillId="0" borderId="0" xfId="0" applyFont="1" applyAlignment="1">
      <alignment vertical="center"/>
    </xf>
    <xf numFmtId="0" fontId="54" fillId="0" borderId="0" xfId="0" applyFont="1" applyAlignment="1">
      <alignment vertical="center"/>
    </xf>
    <xf numFmtId="0" fontId="54" fillId="0" borderId="0" xfId="0" applyFont="1" applyAlignment="1">
      <alignment/>
    </xf>
    <xf numFmtId="0" fontId="44" fillId="0" borderId="0" xfId="0" applyFont="1" applyAlignment="1">
      <alignment vertical="center"/>
    </xf>
    <xf numFmtId="0" fontId="5" fillId="0" borderId="10" xfId="0" applyFont="1" applyBorder="1" applyAlignment="1">
      <alignment horizontal="left" vertical="center" wrapText="1"/>
    </xf>
    <xf numFmtId="0" fontId="6" fillId="0" borderId="10" xfId="0" applyFont="1" applyBorder="1" applyAlignment="1">
      <alignment horizontal="justify" vertical="center" wrapText="1"/>
    </xf>
    <xf numFmtId="0" fontId="5" fillId="0" borderId="10" xfId="0" applyFont="1" applyBorder="1" applyAlignment="1">
      <alignment vertical="center" wrapText="1"/>
    </xf>
    <xf numFmtId="4" fontId="5" fillId="0" borderId="10" xfId="0" applyNumberFormat="1" applyFont="1" applyBorder="1" applyAlignment="1">
      <alignment horizontal="right" vertical="center" wrapText="1"/>
    </xf>
    <xf numFmtId="0" fontId="5" fillId="0" borderId="0" xfId="0" applyFont="1" applyAlignment="1">
      <alignment vertical="center"/>
    </xf>
    <xf numFmtId="0" fontId="6" fillId="0" borderId="10" xfId="0" applyFont="1" applyFill="1" applyBorder="1" applyAlignment="1">
      <alignment vertical="center" wrapText="1"/>
    </xf>
    <xf numFmtId="0" fontId="5"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5" fillId="0" borderId="10" xfId="0" applyFont="1" applyBorder="1" applyAlignment="1">
      <alignment horizontal="center"/>
    </xf>
    <xf numFmtId="1" fontId="5" fillId="0" borderId="10" xfId="0" applyNumberFormat="1" applyFont="1" applyBorder="1" applyAlignment="1">
      <alignment horizontal="center" vertical="center" wrapText="1"/>
    </xf>
    <xf numFmtId="4" fontId="54" fillId="0" borderId="10" xfId="0" applyNumberFormat="1" applyFont="1" applyFill="1" applyBorder="1" applyAlignment="1">
      <alignment horizontal="right" vertical="center" wrapText="1"/>
    </xf>
    <xf numFmtId="4" fontId="54" fillId="0" borderId="10" xfId="0" applyNumberFormat="1" applyFont="1" applyBorder="1" applyAlignment="1">
      <alignment horizontal="right" vertical="center" wrapText="1"/>
    </xf>
    <xf numFmtId="0" fontId="54" fillId="0" borderId="0" xfId="0" applyFont="1" applyAlignment="1">
      <alignment horizontal="left"/>
    </xf>
    <xf numFmtId="9" fontId="5" fillId="0" borderId="0" xfId="57" applyFont="1" applyAlignment="1">
      <alignment horizontal="left"/>
    </xf>
    <xf numFmtId="0" fontId="57"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0" xfId="0" applyFont="1" applyBorder="1" applyAlignment="1">
      <alignment horizontal="center" vertical="center"/>
    </xf>
    <xf numFmtId="0" fontId="59"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54" fillId="0" borderId="0" xfId="0" applyFont="1" applyBorder="1" applyAlignment="1">
      <alignment horizontal="left" vertical="center" wrapText="1"/>
    </xf>
    <xf numFmtId="0" fontId="9" fillId="0" borderId="10" xfId="0" applyFont="1" applyBorder="1" applyAlignment="1">
      <alignment horizontal="justify" vertical="center" wrapText="1"/>
    </xf>
    <xf numFmtId="0" fontId="5" fillId="0" borderId="11" xfId="0" applyFont="1" applyBorder="1" applyAlignment="1">
      <alignment horizontal="center" vertical="center" wrapText="1"/>
    </xf>
    <xf numFmtId="0" fontId="59" fillId="0" borderId="11" xfId="0" applyFont="1" applyBorder="1" applyAlignment="1">
      <alignment horizontal="center" vertical="center"/>
    </xf>
    <xf numFmtId="0" fontId="6" fillId="0" borderId="11" xfId="0" applyFont="1" applyBorder="1" applyAlignment="1">
      <alignment horizontal="center" vertical="center" wrapText="1"/>
    </xf>
    <xf numFmtId="4" fontId="5" fillId="0" borderId="11" xfId="0" applyNumberFormat="1" applyFont="1" applyBorder="1" applyAlignment="1">
      <alignment horizontal="right" vertical="center" wrapText="1"/>
    </xf>
    <xf numFmtId="0" fontId="0" fillId="0" borderId="12" xfId="0" applyBorder="1" applyAlignment="1">
      <alignment horizontal="justify" vertical="top"/>
    </xf>
    <xf numFmtId="0" fontId="5" fillId="0" borderId="11" xfId="0" applyFont="1" applyBorder="1" applyAlignment="1">
      <alignment vertical="center" wrapText="1"/>
    </xf>
    <xf numFmtId="0" fontId="6" fillId="0" borderId="11" xfId="0" applyFont="1" applyBorder="1" applyAlignment="1">
      <alignment horizontal="left" vertical="center" wrapText="1"/>
    </xf>
    <xf numFmtId="2"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justify" vertical="center" wrapText="1"/>
    </xf>
    <xf numFmtId="1" fontId="6" fillId="0" borderId="11" xfId="0" applyNumberFormat="1" applyFont="1" applyBorder="1" applyAlignment="1">
      <alignment vertical="center" wrapText="1"/>
    </xf>
    <xf numFmtId="0" fontId="5" fillId="0" borderId="11" xfId="0" applyFont="1" applyBorder="1" applyAlignment="1">
      <alignment/>
    </xf>
    <xf numFmtId="2" fontId="54" fillId="0" borderId="11" xfId="0" applyNumberFormat="1" applyFont="1" applyBorder="1" applyAlignment="1">
      <alignment horizontal="center" vertical="center" wrapText="1"/>
    </xf>
    <xf numFmtId="177" fontId="54" fillId="0" borderId="11" xfId="0" applyNumberFormat="1" applyFont="1" applyBorder="1" applyAlignment="1">
      <alignment horizontal="center" vertical="center" wrapText="1"/>
    </xf>
    <xf numFmtId="4" fontId="54" fillId="0" borderId="11" xfId="0" applyNumberFormat="1" applyFont="1" applyBorder="1" applyAlignment="1">
      <alignment vertical="center"/>
    </xf>
    <xf numFmtId="4" fontId="54" fillId="0" borderId="11" xfId="0" applyNumberFormat="1" applyFont="1" applyBorder="1" applyAlignment="1">
      <alignment horizontal="right" vertical="center" wrapText="1"/>
    </xf>
    <xf numFmtId="0" fontId="56" fillId="0" borderId="10"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4" fillId="0" borderId="10" xfId="0" applyFont="1" applyBorder="1" applyAlignment="1">
      <alignment/>
    </xf>
    <xf numFmtId="0" fontId="56" fillId="0" borderId="10" xfId="0" applyFont="1" applyBorder="1" applyAlignment="1">
      <alignment/>
    </xf>
    <xf numFmtId="0" fontId="54" fillId="0" borderId="10" xfId="0" applyFont="1" applyBorder="1" applyAlignment="1">
      <alignment/>
    </xf>
    <xf numFmtId="0" fontId="56" fillId="0" borderId="0" xfId="0" applyFont="1" applyAlignment="1">
      <alignment vertical="justify"/>
    </xf>
    <xf numFmtId="4" fontId="4" fillId="0" borderId="10" xfId="0" applyNumberFormat="1" applyFont="1" applyBorder="1" applyAlignment="1">
      <alignment vertical="center"/>
    </xf>
    <xf numFmtId="0" fontId="60" fillId="0" borderId="10" xfId="0" applyFont="1" applyBorder="1" applyAlignment="1">
      <alignment vertical="center"/>
    </xf>
    <xf numFmtId="14" fontId="60" fillId="0" borderId="10" xfId="0" applyNumberFormat="1" applyFont="1" applyBorder="1" applyAlignment="1">
      <alignment vertical="center"/>
    </xf>
    <xf numFmtId="0" fontId="60" fillId="0" borderId="10" xfId="0" applyFont="1" applyBorder="1" applyAlignment="1">
      <alignment horizontal="justify" vertical="center"/>
    </xf>
    <xf numFmtId="0" fontId="55" fillId="0" borderId="10" xfId="0" applyFont="1" applyBorder="1" applyAlignment="1">
      <alignment vertical="justify"/>
    </xf>
    <xf numFmtId="2" fontId="4" fillId="0" borderId="10" xfId="0" applyNumberFormat="1" applyFont="1" applyBorder="1" applyAlignment="1">
      <alignment vertical="center"/>
    </xf>
    <xf numFmtId="2" fontId="5" fillId="0" borderId="10" xfId="0" applyNumberFormat="1" applyFont="1" applyBorder="1" applyAlignment="1">
      <alignment vertical="center"/>
    </xf>
    <xf numFmtId="0" fontId="55" fillId="0" borderId="0" xfId="0" applyFont="1" applyAlignment="1">
      <alignment vertical="justify"/>
    </xf>
    <xf numFmtId="0" fontId="6" fillId="0" borderId="10" xfId="0" applyFont="1" applyBorder="1" applyAlignment="1">
      <alignment vertical="center" wrapText="1"/>
    </xf>
    <xf numFmtId="0" fontId="6" fillId="0" borderId="10" xfId="0" applyFont="1" applyBorder="1" applyAlignment="1">
      <alignment vertical="justify"/>
    </xf>
    <xf numFmtId="0" fontId="55" fillId="0" borderId="0" xfId="0" applyFont="1" applyAlignment="1">
      <alignment horizontal="center" vertical="justify"/>
    </xf>
    <xf numFmtId="49" fontId="55" fillId="0" borderId="10" xfId="0" applyNumberFormat="1" applyFont="1" applyBorder="1" applyAlignment="1">
      <alignment vertical="justify"/>
    </xf>
    <xf numFmtId="0" fontId="55" fillId="0" borderId="0" xfId="0" applyFont="1" applyAlignment="1">
      <alignment/>
    </xf>
    <xf numFmtId="0" fontId="61" fillId="0" borderId="10" xfId="57" applyNumberFormat="1" applyFont="1" applyBorder="1" applyAlignment="1">
      <alignment horizontal="center" vertical="center" wrapText="1"/>
    </xf>
    <xf numFmtId="4" fontId="6" fillId="0" borderId="10" xfId="0" applyNumberFormat="1" applyFont="1" applyBorder="1" applyAlignment="1">
      <alignment horizontal="right" vertical="center" wrapText="1"/>
    </xf>
    <xf numFmtId="2"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xf>
    <xf numFmtId="2" fontId="55" fillId="0" borderId="10" xfId="0" applyNumberFormat="1" applyFont="1" applyBorder="1" applyAlignment="1">
      <alignment horizontal="center" vertical="center" wrapText="1"/>
    </xf>
    <xf numFmtId="0" fontId="60" fillId="0" borderId="0" xfId="0" applyFont="1" applyAlignment="1">
      <alignment horizontal="center" vertical="center"/>
    </xf>
    <xf numFmtId="0" fontId="9" fillId="0" borderId="10" xfId="0" applyFont="1" applyBorder="1" applyAlignment="1">
      <alignment horizontal="center" vertical="center"/>
    </xf>
    <xf numFmtId="0" fontId="60" fillId="0" borderId="10" xfId="0" applyFont="1" applyBorder="1" applyAlignment="1">
      <alignment horizontal="center"/>
    </xf>
    <xf numFmtId="0" fontId="60" fillId="0" borderId="10" xfId="0" applyFont="1" applyBorder="1" applyAlignment="1">
      <alignment horizontal="center" vertical="justify"/>
    </xf>
    <xf numFmtId="4" fontId="62" fillId="0" borderId="10" xfId="0" applyNumberFormat="1" applyFont="1" applyBorder="1" applyAlignment="1">
      <alignment vertical="center" wrapText="1"/>
    </xf>
    <xf numFmtId="0" fontId="6" fillId="0" borderId="13" xfId="0" applyFont="1" applyBorder="1" applyAlignment="1">
      <alignment horizontal="justify" vertical="top" wrapText="1"/>
    </xf>
    <xf numFmtId="4" fontId="54" fillId="0" borderId="14" xfId="0" applyNumberFormat="1" applyFont="1" applyBorder="1" applyAlignment="1">
      <alignment vertical="center" wrapText="1"/>
    </xf>
    <xf numFmtId="0" fontId="63" fillId="0" borderId="14" xfId="0" applyFont="1" applyBorder="1" applyAlignment="1">
      <alignment vertical="center" wrapText="1"/>
    </xf>
    <xf numFmtId="0" fontId="63" fillId="0" borderId="15" xfId="0" applyFont="1" applyBorder="1" applyAlignment="1">
      <alignment vertical="center" wrapText="1"/>
    </xf>
    <xf numFmtId="0" fontId="63" fillId="0" borderId="16" xfId="0" applyFont="1" applyBorder="1" applyAlignment="1">
      <alignment vertical="center" wrapText="1"/>
    </xf>
    <xf numFmtId="0" fontId="55" fillId="0" borderId="17" xfId="0" applyFont="1" applyBorder="1" applyAlignment="1">
      <alignment horizontal="justify" vertical="top"/>
    </xf>
    <xf numFmtId="49" fontId="60" fillId="0" borderId="10" xfId="0" applyNumberFormat="1" applyFont="1" applyBorder="1" applyAlignment="1">
      <alignment horizontal="center" vertical="top" wrapText="1"/>
    </xf>
    <xf numFmtId="0" fontId="55" fillId="0" borderId="10" xfId="0" applyFont="1" applyBorder="1" applyAlignment="1">
      <alignment vertical="top" wrapText="1"/>
    </xf>
    <xf numFmtId="0" fontId="64" fillId="0" borderId="10" xfId="0" applyFont="1" applyBorder="1" applyAlignment="1">
      <alignment vertical="top"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0" fillId="0" borderId="10" xfId="0" applyFont="1" applyBorder="1" applyAlignment="1">
      <alignment vertical="justify"/>
    </xf>
    <xf numFmtId="0" fontId="9" fillId="0" borderId="11" xfId="0" applyFont="1" applyBorder="1" applyAlignment="1">
      <alignment vertical="center" wrapText="1"/>
    </xf>
    <xf numFmtId="0" fontId="9" fillId="0" borderId="10" xfId="0" applyFont="1" applyBorder="1" applyAlignment="1">
      <alignment vertical="center" wrapText="1"/>
    </xf>
    <xf numFmtId="0" fontId="54" fillId="0" borderId="0" xfId="0" applyFont="1" applyAlignment="1">
      <alignment horizontal="left"/>
    </xf>
    <xf numFmtId="9" fontId="5" fillId="0" borderId="0" xfId="57" applyFont="1" applyAlignment="1">
      <alignment horizontal="left"/>
    </xf>
    <xf numFmtId="0" fontId="55" fillId="0" borderId="14" xfId="0" applyFont="1" applyBorder="1" applyAlignment="1">
      <alignment horizontal="justify" vertical="top" wrapText="1"/>
    </xf>
    <xf numFmtId="0" fontId="55" fillId="0" borderId="15" xfId="0" applyFont="1" applyBorder="1" applyAlignment="1">
      <alignment horizontal="justify" vertical="top"/>
    </xf>
    <xf numFmtId="0" fontId="55" fillId="0" borderId="16" xfId="0" applyFont="1" applyBorder="1" applyAlignment="1">
      <alignment horizontal="justify" vertical="top"/>
    </xf>
    <xf numFmtId="0" fontId="58" fillId="0" borderId="11" xfId="0" applyFont="1" applyBorder="1" applyAlignment="1">
      <alignment horizontal="center" vertical="center" wrapText="1"/>
    </xf>
    <xf numFmtId="0" fontId="58" fillId="0" borderId="18" xfId="0" applyFont="1" applyBorder="1" applyAlignment="1">
      <alignment horizontal="center" vertical="center" wrapText="1"/>
    </xf>
    <xf numFmtId="0" fontId="59" fillId="0" borderId="11" xfId="0" applyFont="1" applyFill="1" applyBorder="1" applyAlignment="1">
      <alignment horizontal="center" vertical="center"/>
    </xf>
    <xf numFmtId="0" fontId="59" fillId="0" borderId="18" xfId="0" applyFont="1" applyFill="1" applyBorder="1" applyAlignment="1">
      <alignment horizontal="center" vertical="center"/>
    </xf>
    <xf numFmtId="0" fontId="54" fillId="0" borderId="10" xfId="0" applyFont="1" applyBorder="1" applyAlignment="1">
      <alignment horizontal="center" vertical="center" wrapText="1"/>
    </xf>
    <xf numFmtId="0" fontId="55" fillId="0" borderId="19" xfId="0" applyFont="1" applyBorder="1" applyAlignment="1">
      <alignment horizontal="left" vertical="top" wrapText="1"/>
    </xf>
    <xf numFmtId="0" fontId="55" fillId="0" borderId="20" xfId="0" applyFont="1" applyBorder="1" applyAlignment="1">
      <alignment horizontal="left" vertical="top"/>
    </xf>
    <xf numFmtId="0" fontId="55" fillId="0" borderId="21" xfId="0" applyFont="1" applyBorder="1" applyAlignment="1">
      <alignment horizontal="left" vertical="top"/>
    </xf>
    <xf numFmtId="0" fontId="57"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3" xfId="0" applyFont="1" applyBorder="1" applyAlignment="1">
      <alignment horizontal="center" vertical="center" wrapText="1"/>
    </xf>
    <xf numFmtId="0" fontId="54" fillId="0" borderId="11" xfId="0" applyFont="1" applyBorder="1" applyAlignment="1">
      <alignment horizontal="left" vertical="center" wrapText="1"/>
    </xf>
    <xf numFmtId="0" fontId="54" fillId="0" borderId="18" xfId="0" applyFont="1" applyBorder="1" applyAlignment="1">
      <alignment horizontal="left" vertical="center" wrapText="1"/>
    </xf>
    <xf numFmtId="0" fontId="59" fillId="0" borderId="11" xfId="0" applyFont="1" applyBorder="1" applyAlignment="1">
      <alignment horizontal="center" vertical="center"/>
    </xf>
    <xf numFmtId="0" fontId="59" fillId="0" borderId="18" xfId="0" applyFont="1" applyBorder="1" applyAlignment="1">
      <alignment horizontal="center" vertical="center"/>
    </xf>
    <xf numFmtId="0" fontId="59" fillId="0" borderId="23" xfId="0" applyFont="1" applyBorder="1" applyAlignment="1">
      <alignment horizontal="center" vertical="center"/>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23" xfId="0" applyNumberFormat="1" applyFont="1" applyBorder="1" applyAlignment="1">
      <alignment horizontal="center" vertical="center" wrapText="1"/>
    </xf>
    <xf numFmtId="0" fontId="56" fillId="0" borderId="13" xfId="0" applyFont="1" applyBorder="1" applyAlignment="1">
      <alignment horizontal="justify" vertical="center"/>
    </xf>
    <xf numFmtId="0" fontId="0" fillId="0" borderId="12" xfId="0" applyBorder="1" applyAlignment="1">
      <alignment horizontal="justify" vertical="center"/>
    </xf>
    <xf numFmtId="0" fontId="0" fillId="0" borderId="17" xfId="0" applyBorder="1" applyAlignment="1">
      <alignment horizontal="justify" vertical="center"/>
    </xf>
    <xf numFmtId="0" fontId="55" fillId="0" borderId="14" xfId="0" applyFont="1" applyBorder="1" applyAlignment="1">
      <alignment horizontal="justify" vertical="top"/>
    </xf>
    <xf numFmtId="0" fontId="55" fillId="0" borderId="13" xfId="0" applyFont="1" applyBorder="1" applyAlignment="1">
      <alignment horizontal="justify" vertical="top" wrapText="1"/>
    </xf>
    <xf numFmtId="0" fontId="0" fillId="0" borderId="12" xfId="0" applyBorder="1" applyAlignment="1">
      <alignment horizontal="justify" vertical="top"/>
    </xf>
    <xf numFmtId="0" fontId="0" fillId="0" borderId="17" xfId="0" applyBorder="1" applyAlignment="1">
      <alignment horizontal="justify" vertical="top"/>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59" fillId="0" borderId="10" xfId="0" applyFont="1" applyBorder="1" applyAlignment="1">
      <alignment horizontal="center" vertical="center"/>
    </xf>
    <xf numFmtId="0" fontId="6" fillId="0" borderId="14" xfId="0" applyFont="1" applyBorder="1" applyAlignment="1">
      <alignment horizontal="left" vertical="top" wrapText="1"/>
    </xf>
    <xf numFmtId="0" fontId="66" fillId="0" borderId="15" xfId="0" applyFont="1" applyBorder="1" applyAlignment="1">
      <alignment horizontal="left" vertical="top"/>
    </xf>
    <xf numFmtId="0" fontId="66" fillId="0" borderId="16" xfId="0"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Y63"/>
  <sheetViews>
    <sheetView tabSelected="1" zoomScalePageLayoutView="0" workbookViewId="0" topLeftCell="A1">
      <selection activeCell="J6" sqref="J6"/>
    </sheetView>
  </sheetViews>
  <sheetFormatPr defaultColWidth="9.140625" defaultRowHeight="15"/>
  <cols>
    <col min="1" max="1" width="3.421875" style="0" customWidth="1"/>
    <col min="2" max="2" width="20.00390625" style="3" customWidth="1"/>
    <col min="3" max="3" width="18.7109375" style="3" customWidth="1"/>
    <col min="4" max="4" width="22.7109375" style="3" customWidth="1"/>
    <col min="5" max="5" width="21.00390625" style="3" customWidth="1"/>
    <col min="6" max="6" width="18.8515625" style="25" customWidth="1"/>
    <col min="7" max="7" width="0.42578125" style="25" hidden="1" customWidth="1"/>
    <col min="8" max="8" width="19.7109375" style="89" customWidth="1"/>
    <col min="9" max="9" width="20.00390625" style="3" customWidth="1"/>
    <col min="10" max="10" width="18.28125" style="3" customWidth="1"/>
    <col min="11" max="11" width="16.421875" style="0" customWidth="1"/>
    <col min="12" max="12" width="12.7109375" style="0" customWidth="1"/>
    <col min="13" max="13" width="10.7109375" style="0" customWidth="1"/>
    <col min="14" max="14" width="11.140625" style="0" customWidth="1"/>
    <col min="15" max="15" width="10.140625" style="0" customWidth="1"/>
  </cols>
  <sheetData>
    <row r="1" ht="13.5" customHeight="1"/>
    <row r="2" spans="2:10" ht="14.25">
      <c r="B2" s="7"/>
      <c r="C2" s="7"/>
      <c r="D2" s="7"/>
      <c r="E2" s="7"/>
      <c r="F2" s="10"/>
      <c r="G2" s="115" t="s">
        <v>44</v>
      </c>
      <c r="H2" s="115"/>
      <c r="I2" s="115"/>
      <c r="J2" s="45"/>
    </row>
    <row r="3" spans="2:10" ht="14.25">
      <c r="B3" s="7"/>
      <c r="C3" s="7"/>
      <c r="D3" s="7"/>
      <c r="E3" s="7"/>
      <c r="F3" s="10"/>
      <c r="G3" s="115" t="s">
        <v>45</v>
      </c>
      <c r="H3" s="115"/>
      <c r="I3" s="115"/>
      <c r="J3" s="45"/>
    </row>
    <row r="4" spans="2:10" ht="14.25">
      <c r="B4" s="7"/>
      <c r="C4" s="7"/>
      <c r="D4" s="7"/>
      <c r="E4" s="7"/>
      <c r="F4" s="10"/>
      <c r="G4" s="115" t="s">
        <v>46</v>
      </c>
      <c r="H4" s="115"/>
      <c r="I4" s="115"/>
      <c r="J4" s="45"/>
    </row>
    <row r="5" spans="2:10" ht="14.25">
      <c r="B5" s="7"/>
      <c r="C5" s="7"/>
      <c r="D5" s="7"/>
      <c r="E5" s="7"/>
      <c r="F5" s="10"/>
      <c r="G5" s="116" t="s">
        <v>119</v>
      </c>
      <c r="H5" s="116"/>
      <c r="I5" s="116"/>
      <c r="J5" s="46"/>
    </row>
    <row r="7" spans="2:10" ht="36" customHeight="1">
      <c r="B7" s="128" t="s">
        <v>47</v>
      </c>
      <c r="C7" s="128"/>
      <c r="D7" s="128"/>
      <c r="E7" s="128"/>
      <c r="F7" s="128"/>
      <c r="G7" s="128"/>
      <c r="H7" s="128"/>
      <c r="I7" s="128"/>
      <c r="J7" s="47"/>
    </row>
    <row r="8" spans="2:10" s="32" customFormat="1" ht="14.25">
      <c r="B8" s="124" t="s">
        <v>1</v>
      </c>
      <c r="C8" s="120" t="s">
        <v>0</v>
      </c>
      <c r="D8" s="121"/>
      <c r="E8" s="121"/>
      <c r="F8" s="121"/>
      <c r="G8" s="121"/>
      <c r="H8" s="121"/>
      <c r="I8" s="121"/>
      <c r="J8" s="48"/>
    </row>
    <row r="9" spans="2:25" s="28" customFormat="1" ht="149.25" customHeight="1">
      <c r="B9" s="124"/>
      <c r="C9" s="110" t="s">
        <v>25</v>
      </c>
      <c r="D9" s="110" t="s">
        <v>26</v>
      </c>
      <c r="E9" s="110" t="s">
        <v>27</v>
      </c>
      <c r="F9" s="129" t="s">
        <v>33</v>
      </c>
      <c r="G9" s="130"/>
      <c r="H9" s="90" t="s">
        <v>28</v>
      </c>
      <c r="I9" s="110" t="s">
        <v>29</v>
      </c>
      <c r="J9" s="111" t="s">
        <v>64</v>
      </c>
      <c r="K9" s="112" t="s">
        <v>70</v>
      </c>
      <c r="L9" s="112" t="s">
        <v>71</v>
      </c>
      <c r="M9" s="112" t="s">
        <v>72</v>
      </c>
      <c r="N9" s="112" t="s">
        <v>73</v>
      </c>
      <c r="O9" s="112" t="s">
        <v>74</v>
      </c>
      <c r="P9" s="76"/>
      <c r="Q9" s="76"/>
      <c r="R9" s="76"/>
      <c r="S9" s="76"/>
      <c r="T9" s="76"/>
      <c r="U9" s="76"/>
      <c r="V9" s="76"/>
      <c r="W9" s="76"/>
      <c r="X9" s="76"/>
      <c r="Y9" s="76"/>
    </row>
    <row r="10" spans="2:15" s="28" customFormat="1" ht="131.25" customHeight="1">
      <c r="B10" s="1" t="s">
        <v>30</v>
      </c>
      <c r="C10" s="35" t="s">
        <v>79</v>
      </c>
      <c r="D10" s="35" t="s">
        <v>80</v>
      </c>
      <c r="E10" s="35" t="s">
        <v>83</v>
      </c>
      <c r="F10" s="138" t="s">
        <v>82</v>
      </c>
      <c r="G10" s="139"/>
      <c r="H10" s="85" t="s">
        <v>77</v>
      </c>
      <c r="I10" s="35" t="s">
        <v>84</v>
      </c>
      <c r="J10" s="59" t="s">
        <v>81</v>
      </c>
      <c r="K10" s="79" t="s">
        <v>75</v>
      </c>
      <c r="L10" s="78" t="s">
        <v>76</v>
      </c>
      <c r="M10" s="80" t="s">
        <v>117</v>
      </c>
      <c r="N10" s="113" t="s">
        <v>78</v>
      </c>
      <c r="O10" s="114" t="s">
        <v>85</v>
      </c>
    </row>
    <row r="11" spans="2:15" s="28" customFormat="1" ht="57" customHeight="1">
      <c r="B11" s="1" t="s">
        <v>8</v>
      </c>
      <c r="C11" s="2" t="s">
        <v>31</v>
      </c>
      <c r="D11" s="2" t="s">
        <v>31</v>
      </c>
      <c r="E11" s="11" t="s">
        <v>88</v>
      </c>
      <c r="F11" s="136" t="s">
        <v>87</v>
      </c>
      <c r="G11" s="137"/>
      <c r="H11" s="11" t="s">
        <v>89</v>
      </c>
      <c r="I11" s="11" t="s">
        <v>87</v>
      </c>
      <c r="J11" s="56" t="s">
        <v>86</v>
      </c>
      <c r="K11" s="56" t="s">
        <v>91</v>
      </c>
      <c r="L11" s="56" t="s">
        <v>92</v>
      </c>
      <c r="M11" s="56" t="s">
        <v>88</v>
      </c>
      <c r="N11" s="56" t="s">
        <v>86</v>
      </c>
      <c r="O11" s="11" t="s">
        <v>90</v>
      </c>
    </row>
    <row r="12" spans="2:15" s="28" customFormat="1" ht="15" customHeight="1">
      <c r="B12" s="133" t="s">
        <v>2</v>
      </c>
      <c r="C12" s="134"/>
      <c r="D12" s="134"/>
      <c r="E12" s="134"/>
      <c r="F12" s="134"/>
      <c r="G12" s="134"/>
      <c r="H12" s="134"/>
      <c r="I12" s="134"/>
      <c r="J12" s="49"/>
      <c r="K12" s="70"/>
      <c r="L12" s="70"/>
      <c r="M12" s="70"/>
      <c r="N12" s="70"/>
      <c r="O12" s="70"/>
    </row>
    <row r="13" spans="2:15" s="29" customFormat="1" ht="27" customHeight="1">
      <c r="B13" s="35" t="s">
        <v>53</v>
      </c>
      <c r="C13" s="36">
        <v>324000</v>
      </c>
      <c r="D13" s="36">
        <v>23831900</v>
      </c>
      <c r="E13" s="36">
        <v>794</v>
      </c>
      <c r="F13" s="140">
        <v>3525100</v>
      </c>
      <c r="G13" s="141"/>
      <c r="H13" s="91">
        <v>1300000</v>
      </c>
      <c r="I13" s="36">
        <v>9050492</v>
      </c>
      <c r="J13" s="57">
        <v>1191600</v>
      </c>
      <c r="K13" s="82">
        <v>20000</v>
      </c>
      <c r="L13" s="77">
        <v>110000</v>
      </c>
      <c r="M13" s="83">
        <v>17000</v>
      </c>
      <c r="N13" s="83">
        <v>4400000</v>
      </c>
      <c r="O13" s="72">
        <v>844826.6</v>
      </c>
    </row>
    <row r="14" spans="2:15" s="29" customFormat="1" ht="27" customHeight="1">
      <c r="B14" s="35" t="s">
        <v>54</v>
      </c>
      <c r="C14" s="36">
        <v>263743.63</v>
      </c>
      <c r="D14" s="36">
        <v>11826134.73</v>
      </c>
      <c r="E14" s="36">
        <v>721305</v>
      </c>
      <c r="F14" s="140">
        <v>2401173.9</v>
      </c>
      <c r="G14" s="141"/>
      <c r="H14" s="91">
        <v>1132845.5</v>
      </c>
      <c r="I14" s="36">
        <v>8529263.15</v>
      </c>
      <c r="J14" s="57">
        <v>880953.67</v>
      </c>
      <c r="K14" s="71">
        <v>0</v>
      </c>
      <c r="L14" s="77">
        <v>0</v>
      </c>
      <c r="M14" s="83">
        <v>17000</v>
      </c>
      <c r="N14" s="83">
        <v>4400000</v>
      </c>
      <c r="O14" s="72">
        <v>844826.6</v>
      </c>
    </row>
    <row r="15" spans="2:15" s="29" customFormat="1" ht="153" customHeight="1">
      <c r="B15" s="33" t="s">
        <v>14</v>
      </c>
      <c r="C15" s="11" t="s">
        <v>118</v>
      </c>
      <c r="D15" s="11" t="s">
        <v>103</v>
      </c>
      <c r="E15" s="11" t="s">
        <v>32</v>
      </c>
      <c r="F15" s="11" t="s">
        <v>63</v>
      </c>
      <c r="G15" s="11"/>
      <c r="H15" s="11" t="s">
        <v>35</v>
      </c>
      <c r="I15" s="11" t="s">
        <v>35</v>
      </c>
      <c r="J15" s="56" t="s">
        <v>35</v>
      </c>
      <c r="K15" s="71" t="s">
        <v>35</v>
      </c>
      <c r="L15" s="71" t="s">
        <v>35</v>
      </c>
      <c r="M15" s="71" t="s">
        <v>35</v>
      </c>
      <c r="N15" s="71" t="s">
        <v>35</v>
      </c>
      <c r="O15" s="85" t="s">
        <v>93</v>
      </c>
    </row>
    <row r="16" spans="2:15" s="28" customFormat="1" ht="13.5">
      <c r="B16" s="122" t="s">
        <v>3</v>
      </c>
      <c r="C16" s="123"/>
      <c r="D16" s="123"/>
      <c r="E16" s="123"/>
      <c r="F16" s="123"/>
      <c r="G16" s="123"/>
      <c r="H16" s="123"/>
      <c r="I16" s="123"/>
      <c r="J16" s="50"/>
      <c r="K16" s="70"/>
      <c r="L16" s="70"/>
      <c r="M16" s="70"/>
      <c r="N16" s="70"/>
      <c r="O16" s="70"/>
    </row>
    <row r="17" spans="2:15" s="29" customFormat="1" ht="27" customHeight="1">
      <c r="B17" s="35" t="s">
        <v>23</v>
      </c>
      <c r="C17" s="36">
        <v>324000</v>
      </c>
      <c r="D17" s="36">
        <v>23831900</v>
      </c>
      <c r="E17" s="36">
        <v>794</v>
      </c>
      <c r="F17" s="140">
        <v>3525100</v>
      </c>
      <c r="G17" s="141"/>
      <c r="H17" s="36">
        <v>1300000</v>
      </c>
      <c r="I17" s="36">
        <v>9050492</v>
      </c>
      <c r="J17" s="57">
        <v>1191600</v>
      </c>
      <c r="K17" s="82">
        <v>20000</v>
      </c>
      <c r="L17" s="77">
        <v>110000</v>
      </c>
      <c r="M17" s="83">
        <v>17000</v>
      </c>
      <c r="N17" s="83">
        <v>4400000</v>
      </c>
      <c r="O17" s="72">
        <v>844826.6</v>
      </c>
    </row>
    <row r="18" spans="2:15" s="29" customFormat="1" ht="27" customHeight="1">
      <c r="B18" s="35" t="s">
        <v>24</v>
      </c>
      <c r="C18" s="36">
        <v>263743.63</v>
      </c>
      <c r="D18" s="36">
        <v>11826134.73</v>
      </c>
      <c r="E18" s="36">
        <v>721305</v>
      </c>
      <c r="F18" s="140">
        <v>2401173.9</v>
      </c>
      <c r="G18" s="141"/>
      <c r="H18" s="36">
        <v>1132845.5</v>
      </c>
      <c r="I18" s="36">
        <v>8529263.15</v>
      </c>
      <c r="J18" s="57">
        <v>880953.67</v>
      </c>
      <c r="K18" s="71">
        <v>0</v>
      </c>
      <c r="L18" s="77">
        <v>0</v>
      </c>
      <c r="M18" s="83">
        <v>17000</v>
      </c>
      <c r="N18" s="83">
        <v>4400000</v>
      </c>
      <c r="O18" s="72">
        <v>844826.6</v>
      </c>
    </row>
    <row r="19" spans="2:15" s="29" customFormat="1" ht="15.75" customHeight="1">
      <c r="B19" s="149" t="s">
        <v>11</v>
      </c>
      <c r="C19" s="150"/>
      <c r="D19" s="150"/>
      <c r="E19" s="150"/>
      <c r="F19" s="150"/>
      <c r="G19" s="150"/>
      <c r="H19" s="150"/>
      <c r="I19" s="150"/>
      <c r="J19" s="51"/>
      <c r="K19" s="71"/>
      <c r="L19" s="71"/>
      <c r="M19" s="71"/>
      <c r="N19" s="71"/>
      <c r="O19" s="71"/>
    </row>
    <row r="20" spans="2:15" s="37" customFormat="1" ht="27" customHeight="1">
      <c r="B20" s="33" t="s">
        <v>10</v>
      </c>
      <c r="C20" s="13">
        <v>3</v>
      </c>
      <c r="D20" s="13">
        <v>3</v>
      </c>
      <c r="E20" s="12">
        <v>5</v>
      </c>
      <c r="F20" s="12">
        <v>4</v>
      </c>
      <c r="G20" s="13">
        <v>1</v>
      </c>
      <c r="H20" s="11">
        <v>3</v>
      </c>
      <c r="I20" s="13">
        <v>3</v>
      </c>
      <c r="J20" s="54">
        <v>1</v>
      </c>
      <c r="K20" s="72">
        <v>2</v>
      </c>
      <c r="L20" s="72">
        <v>2</v>
      </c>
      <c r="M20" s="72">
        <v>1</v>
      </c>
      <c r="N20" s="72">
        <v>2</v>
      </c>
      <c r="O20" s="72">
        <v>1</v>
      </c>
    </row>
    <row r="21" spans="2:15" s="29" customFormat="1" ht="162.75" customHeight="1">
      <c r="B21" s="33" t="s">
        <v>17</v>
      </c>
      <c r="C21" s="38" t="s">
        <v>36</v>
      </c>
      <c r="D21" s="15" t="s">
        <v>67</v>
      </c>
      <c r="E21" s="15" t="s">
        <v>55</v>
      </c>
      <c r="F21" s="14" t="s">
        <v>37</v>
      </c>
      <c r="G21" s="34" t="s">
        <v>40</v>
      </c>
      <c r="H21" s="15" t="s">
        <v>41</v>
      </c>
      <c r="I21" s="15" t="s">
        <v>62</v>
      </c>
      <c r="J21" s="60" t="s">
        <v>65</v>
      </c>
      <c r="K21" s="88" t="s">
        <v>94</v>
      </c>
      <c r="L21" s="87" t="s">
        <v>97</v>
      </c>
      <c r="M21" s="81" t="s">
        <v>98</v>
      </c>
      <c r="N21" s="84" t="s">
        <v>100</v>
      </c>
      <c r="O21" s="81" t="s">
        <v>101</v>
      </c>
    </row>
    <row r="22" spans="2:15" s="37" customFormat="1" ht="13.5" customHeight="1">
      <c r="B22" s="33" t="s">
        <v>49</v>
      </c>
      <c r="C22" s="16">
        <f>1/C20</f>
        <v>0.3333333333333333</v>
      </c>
      <c r="D22" s="16">
        <f aca="true" t="shared" si="0" ref="D22:I22">1/D20</f>
        <v>0.3333333333333333</v>
      </c>
      <c r="E22" s="16">
        <v>0.2</v>
      </c>
      <c r="F22" s="16">
        <f t="shared" si="0"/>
        <v>0.25</v>
      </c>
      <c r="G22" s="16">
        <f t="shared" si="0"/>
        <v>1</v>
      </c>
      <c r="H22" s="92">
        <f t="shared" si="0"/>
        <v>0.3333333333333333</v>
      </c>
      <c r="I22" s="16">
        <f t="shared" si="0"/>
        <v>0.3333333333333333</v>
      </c>
      <c r="J22" s="61">
        <v>1</v>
      </c>
      <c r="K22" s="97">
        <v>0.5</v>
      </c>
      <c r="L22" s="98">
        <v>0.5</v>
      </c>
      <c r="M22" s="96">
        <v>1</v>
      </c>
      <c r="N22" s="99">
        <v>0.5</v>
      </c>
      <c r="O22" s="97">
        <v>1</v>
      </c>
    </row>
    <row r="23" spans="2:15" s="37" customFormat="1" ht="22.5" customHeight="1">
      <c r="B23" s="33" t="s">
        <v>50</v>
      </c>
      <c r="C23" s="39">
        <v>30</v>
      </c>
      <c r="D23" s="13">
        <v>1.6</v>
      </c>
      <c r="E23" s="39">
        <v>2</v>
      </c>
      <c r="F23" s="17">
        <v>5</v>
      </c>
      <c r="G23" s="13">
        <v>100</v>
      </c>
      <c r="H23" s="11">
        <v>46</v>
      </c>
      <c r="I23" s="13">
        <v>3</v>
      </c>
      <c r="J23" s="54">
        <v>2</v>
      </c>
      <c r="K23" s="72">
        <v>100</v>
      </c>
      <c r="L23" s="72">
        <v>100</v>
      </c>
      <c r="M23" s="72">
        <v>100</v>
      </c>
      <c r="N23" s="72">
        <v>100</v>
      </c>
      <c r="O23" s="72">
        <v>100</v>
      </c>
    </row>
    <row r="24" spans="2:15" s="37" customFormat="1" ht="14.25" customHeight="1">
      <c r="B24" s="20" t="s">
        <v>51</v>
      </c>
      <c r="C24" s="13">
        <v>28</v>
      </c>
      <c r="D24" s="13">
        <v>1.6</v>
      </c>
      <c r="E24" s="12">
        <v>2</v>
      </c>
      <c r="F24" s="18">
        <v>4.8</v>
      </c>
      <c r="G24" s="13">
        <v>100</v>
      </c>
      <c r="H24" s="11">
        <v>46</v>
      </c>
      <c r="I24" s="13">
        <v>3</v>
      </c>
      <c r="J24" s="54">
        <v>2</v>
      </c>
      <c r="K24" s="72">
        <v>0</v>
      </c>
      <c r="L24" s="72">
        <v>0</v>
      </c>
      <c r="M24" s="72">
        <v>100</v>
      </c>
      <c r="N24" s="72">
        <v>100</v>
      </c>
      <c r="O24" s="72">
        <v>100</v>
      </c>
    </row>
    <row r="25" spans="2:15" s="37" customFormat="1" ht="118.5">
      <c r="B25" s="33" t="s">
        <v>52</v>
      </c>
      <c r="C25" s="16">
        <f>C24/C23</f>
        <v>0.9333333333333333</v>
      </c>
      <c r="D25" s="16">
        <f aca="true" t="shared" si="1" ref="D25:I25">D24/D23</f>
        <v>1</v>
      </c>
      <c r="E25" s="16">
        <f>E24/E23</f>
        <v>1</v>
      </c>
      <c r="F25" s="16">
        <f>F24/F23</f>
        <v>0.96</v>
      </c>
      <c r="G25" s="16">
        <f t="shared" si="1"/>
        <v>1</v>
      </c>
      <c r="H25" s="92">
        <f t="shared" si="1"/>
        <v>1</v>
      </c>
      <c r="I25" s="16">
        <f t="shared" si="1"/>
        <v>1</v>
      </c>
      <c r="J25" s="61">
        <v>1</v>
      </c>
      <c r="K25" s="72">
        <v>0</v>
      </c>
      <c r="L25" s="72">
        <v>0</v>
      </c>
      <c r="M25" s="72">
        <v>1</v>
      </c>
      <c r="N25" s="72">
        <v>1</v>
      </c>
      <c r="O25" s="72">
        <v>1</v>
      </c>
    </row>
    <row r="26" spans="2:15" s="29" customFormat="1" ht="95.25" customHeight="1">
      <c r="B26" s="33" t="s">
        <v>22</v>
      </c>
      <c r="C26" s="38" t="s">
        <v>66</v>
      </c>
      <c r="D26" s="14" t="s">
        <v>69</v>
      </c>
      <c r="E26" s="15" t="s">
        <v>56</v>
      </c>
      <c r="F26" s="14" t="s">
        <v>38</v>
      </c>
      <c r="G26" s="19"/>
      <c r="H26" s="15" t="s">
        <v>42</v>
      </c>
      <c r="I26" s="15" t="s">
        <v>60</v>
      </c>
      <c r="J26" s="60"/>
      <c r="K26" s="86" t="s">
        <v>95</v>
      </c>
      <c r="L26" s="86" t="s">
        <v>96</v>
      </c>
      <c r="M26" s="71"/>
      <c r="N26" s="86" t="s">
        <v>99</v>
      </c>
      <c r="O26" s="71"/>
    </row>
    <row r="27" spans="2:15" s="37" customFormat="1" ht="13.5" customHeight="1">
      <c r="B27" s="33" t="s">
        <v>49</v>
      </c>
      <c r="C27" s="16">
        <f>1/C20</f>
        <v>0.3333333333333333</v>
      </c>
      <c r="D27" s="16">
        <f>1/D20</f>
        <v>0.3333333333333333</v>
      </c>
      <c r="E27" s="16">
        <v>0.2</v>
      </c>
      <c r="F27" s="16">
        <f>1/F20</f>
        <v>0.25</v>
      </c>
      <c r="G27" s="16"/>
      <c r="H27" s="92">
        <f>1/H20</f>
        <v>0.3333333333333333</v>
      </c>
      <c r="I27" s="16">
        <f>1/I20</f>
        <v>0.3333333333333333</v>
      </c>
      <c r="J27" s="61"/>
      <c r="K27" s="72">
        <v>0.5</v>
      </c>
      <c r="L27" s="72">
        <v>0.5</v>
      </c>
      <c r="M27" s="72">
        <v>1</v>
      </c>
      <c r="N27" s="72">
        <v>0.5</v>
      </c>
      <c r="O27" s="72">
        <v>1</v>
      </c>
    </row>
    <row r="28" spans="2:15" s="37" customFormat="1" ht="23.25" customHeight="1">
      <c r="B28" s="33" t="s">
        <v>50</v>
      </c>
      <c r="C28" s="39">
        <v>885</v>
      </c>
      <c r="D28" s="13">
        <v>4.5</v>
      </c>
      <c r="E28" s="39">
        <v>3</v>
      </c>
      <c r="F28" s="17">
        <v>3</v>
      </c>
      <c r="G28" s="13"/>
      <c r="H28" s="11">
        <v>160</v>
      </c>
      <c r="I28" s="39">
        <v>44.2</v>
      </c>
      <c r="J28" s="62"/>
      <c r="K28" s="72">
        <v>1</v>
      </c>
      <c r="L28" s="72">
        <v>1</v>
      </c>
      <c r="M28" s="72">
        <v>100</v>
      </c>
      <c r="N28" s="72">
        <v>100</v>
      </c>
      <c r="O28" s="72">
        <v>100</v>
      </c>
    </row>
    <row r="29" spans="2:15" s="37" customFormat="1" ht="17.25" customHeight="1">
      <c r="B29" s="20" t="s">
        <v>51</v>
      </c>
      <c r="C29" s="13">
        <v>880</v>
      </c>
      <c r="D29" s="13">
        <v>4.5</v>
      </c>
      <c r="E29" s="12">
        <v>3</v>
      </c>
      <c r="F29" s="18">
        <v>2</v>
      </c>
      <c r="G29" s="13"/>
      <c r="H29" s="93">
        <v>160</v>
      </c>
      <c r="I29" s="39">
        <v>44.2</v>
      </c>
      <c r="J29" s="62"/>
      <c r="K29" s="72">
        <v>0</v>
      </c>
      <c r="L29" s="72">
        <v>0</v>
      </c>
      <c r="M29" s="72">
        <v>100</v>
      </c>
      <c r="N29" s="72">
        <v>100</v>
      </c>
      <c r="O29" s="72">
        <v>100</v>
      </c>
    </row>
    <row r="30" spans="2:15" s="37" customFormat="1" ht="118.5">
      <c r="B30" s="33" t="s">
        <v>52</v>
      </c>
      <c r="C30" s="16">
        <f>C29/C28</f>
        <v>0.9943502824858758</v>
      </c>
      <c r="D30" s="16">
        <f>D29/D28</f>
        <v>1</v>
      </c>
      <c r="E30" s="16">
        <f>E29/E28</f>
        <v>1</v>
      </c>
      <c r="F30" s="16">
        <f>F29/F28</f>
        <v>0.6666666666666666</v>
      </c>
      <c r="G30" s="16"/>
      <c r="H30" s="92">
        <f>H29/H28</f>
        <v>1</v>
      </c>
      <c r="I30" s="16">
        <f>I29/I28</f>
        <v>1</v>
      </c>
      <c r="J30" s="61"/>
      <c r="K30" s="72">
        <v>0</v>
      </c>
      <c r="L30" s="72">
        <v>0</v>
      </c>
      <c r="M30" s="72">
        <v>1</v>
      </c>
      <c r="N30" s="72">
        <v>1</v>
      </c>
      <c r="O30" s="72">
        <v>1</v>
      </c>
    </row>
    <row r="31" spans="2:15" s="29" customFormat="1" ht="88.5" customHeight="1">
      <c r="B31" s="33" t="s">
        <v>21</v>
      </c>
      <c r="C31" s="20" t="s">
        <v>102</v>
      </c>
      <c r="D31" s="14" t="s">
        <v>68</v>
      </c>
      <c r="E31" s="15" t="s">
        <v>57</v>
      </c>
      <c r="F31" s="14" t="s">
        <v>39</v>
      </c>
      <c r="G31" s="15"/>
      <c r="H31" s="15" t="s">
        <v>43</v>
      </c>
      <c r="I31" s="15" t="s">
        <v>61</v>
      </c>
      <c r="J31" s="60"/>
      <c r="K31" s="71"/>
      <c r="L31" s="71"/>
      <c r="M31" s="71"/>
      <c r="N31" s="71"/>
      <c r="O31" s="71"/>
    </row>
    <row r="32" spans="2:15" s="37" customFormat="1" ht="15" customHeight="1">
      <c r="B32" s="33" t="s">
        <v>49</v>
      </c>
      <c r="C32" s="16">
        <v>0.5</v>
      </c>
      <c r="D32" s="16">
        <f>1/D20</f>
        <v>0.3333333333333333</v>
      </c>
      <c r="E32" s="16">
        <v>0.2</v>
      </c>
      <c r="F32" s="16">
        <f>1/F20</f>
        <v>0.25</v>
      </c>
      <c r="G32" s="16"/>
      <c r="H32" s="92">
        <f>1/H20</f>
        <v>0.3333333333333333</v>
      </c>
      <c r="I32" s="16">
        <f>1/I20</f>
        <v>0.3333333333333333</v>
      </c>
      <c r="J32" s="61"/>
      <c r="K32" s="72"/>
      <c r="L32" s="72"/>
      <c r="M32" s="72"/>
      <c r="N32" s="72"/>
      <c r="O32" s="72"/>
    </row>
    <row r="33" spans="2:15" s="37" customFormat="1" ht="18" customHeight="1">
      <c r="B33" s="33" t="s">
        <v>50</v>
      </c>
      <c r="C33" s="39">
        <v>1</v>
      </c>
      <c r="D33" s="13">
        <v>1.6</v>
      </c>
      <c r="E33" s="13">
        <v>2</v>
      </c>
      <c r="F33" s="17">
        <v>3</v>
      </c>
      <c r="G33" s="13"/>
      <c r="H33" s="11">
        <v>16</v>
      </c>
      <c r="I33" s="13">
        <v>8</v>
      </c>
      <c r="J33" s="54"/>
      <c r="K33" s="72"/>
      <c r="L33" s="72"/>
      <c r="M33" s="72"/>
      <c r="N33" s="72"/>
      <c r="O33" s="72"/>
    </row>
    <row r="34" spans="2:15" s="37" customFormat="1" ht="13.5" customHeight="1">
      <c r="B34" s="20" t="s">
        <v>51</v>
      </c>
      <c r="C34" s="13">
        <v>0.5</v>
      </c>
      <c r="D34" s="13">
        <v>1.6</v>
      </c>
      <c r="E34" s="13">
        <v>1.8</v>
      </c>
      <c r="F34" s="18">
        <v>3</v>
      </c>
      <c r="G34" s="13"/>
      <c r="H34" s="11">
        <v>16</v>
      </c>
      <c r="I34" s="13">
        <v>8</v>
      </c>
      <c r="J34" s="54"/>
      <c r="K34" s="72"/>
      <c r="L34" s="72"/>
      <c r="M34" s="72"/>
      <c r="N34" s="72"/>
      <c r="O34" s="72"/>
    </row>
    <row r="35" spans="2:15" s="37" customFormat="1" ht="118.5">
      <c r="B35" s="33" t="s">
        <v>52</v>
      </c>
      <c r="C35" s="16">
        <v>0.99</v>
      </c>
      <c r="D35" s="16">
        <f>D34/D33</f>
        <v>1</v>
      </c>
      <c r="E35" s="16">
        <f>E34/E33</f>
        <v>0.9</v>
      </c>
      <c r="F35" s="16">
        <f>F34/F33</f>
        <v>1</v>
      </c>
      <c r="G35" s="13"/>
      <c r="H35" s="92">
        <f>H34/H33</f>
        <v>1</v>
      </c>
      <c r="I35" s="16">
        <f>I34/I33</f>
        <v>1</v>
      </c>
      <c r="J35" s="61"/>
      <c r="K35" s="72"/>
      <c r="L35" s="72"/>
      <c r="M35" s="72"/>
      <c r="N35" s="72"/>
      <c r="O35" s="72"/>
    </row>
    <row r="36" spans="2:15" s="29" customFormat="1" ht="81" customHeight="1">
      <c r="B36" s="33" t="s">
        <v>20</v>
      </c>
      <c r="C36" s="20"/>
      <c r="D36" s="15"/>
      <c r="E36" s="15" t="s">
        <v>58</v>
      </c>
      <c r="F36" s="34" t="s">
        <v>40</v>
      </c>
      <c r="G36" s="20"/>
      <c r="H36" s="15"/>
      <c r="I36" s="20"/>
      <c r="J36" s="63"/>
      <c r="K36" s="71"/>
      <c r="L36" s="71"/>
      <c r="M36" s="71"/>
      <c r="N36" s="71"/>
      <c r="O36" s="71"/>
    </row>
    <row r="37" spans="2:15" s="37" customFormat="1" ht="13.5" customHeight="1">
      <c r="B37" s="33" t="s">
        <v>49</v>
      </c>
      <c r="C37" s="16"/>
      <c r="D37" s="16"/>
      <c r="E37" s="16">
        <v>0.2</v>
      </c>
      <c r="F37" s="16">
        <v>0.25</v>
      </c>
      <c r="G37" s="16"/>
      <c r="H37" s="92"/>
      <c r="I37" s="16"/>
      <c r="J37" s="61"/>
      <c r="K37" s="72"/>
      <c r="L37" s="72"/>
      <c r="M37" s="72"/>
      <c r="N37" s="72"/>
      <c r="O37" s="72"/>
    </row>
    <row r="38" spans="2:15" s="37" customFormat="1" ht="26.25" customHeight="1">
      <c r="B38" s="33" t="s">
        <v>50</v>
      </c>
      <c r="C38" s="20"/>
      <c r="D38" s="13"/>
      <c r="E38" s="13">
        <v>10</v>
      </c>
      <c r="F38" s="13">
        <v>100</v>
      </c>
      <c r="G38" s="20"/>
      <c r="H38" s="11"/>
      <c r="I38" s="20"/>
      <c r="J38" s="63"/>
      <c r="K38" s="72"/>
      <c r="L38" s="72"/>
      <c r="M38" s="72"/>
      <c r="N38" s="72"/>
      <c r="O38" s="72"/>
    </row>
    <row r="39" spans="2:15" s="37" customFormat="1" ht="15.75" customHeight="1">
      <c r="B39" s="20" t="s">
        <v>51</v>
      </c>
      <c r="C39" s="20"/>
      <c r="D39" s="13"/>
      <c r="E39" s="39">
        <v>10</v>
      </c>
      <c r="F39" s="13">
        <v>100</v>
      </c>
      <c r="G39" s="20"/>
      <c r="H39" s="11"/>
      <c r="I39" s="20"/>
      <c r="J39" s="63"/>
      <c r="K39" s="72"/>
      <c r="L39" s="72"/>
      <c r="M39" s="72"/>
      <c r="N39" s="72"/>
      <c r="O39" s="72"/>
    </row>
    <row r="40" spans="2:15" s="37" customFormat="1" ht="118.5">
      <c r="B40" s="33" t="s">
        <v>52</v>
      </c>
      <c r="C40" s="20"/>
      <c r="D40" s="16"/>
      <c r="E40" s="40">
        <f>E39/E38</f>
        <v>1</v>
      </c>
      <c r="F40" s="40">
        <v>1</v>
      </c>
      <c r="G40" s="20"/>
      <c r="H40" s="92"/>
      <c r="I40" s="20"/>
      <c r="J40" s="63"/>
      <c r="K40" s="72"/>
      <c r="L40" s="72"/>
      <c r="M40" s="72"/>
      <c r="N40" s="72"/>
      <c r="O40" s="72"/>
    </row>
    <row r="41" spans="2:15" s="29" customFormat="1" ht="60.75">
      <c r="B41" s="33" t="s">
        <v>19</v>
      </c>
      <c r="C41" s="20"/>
      <c r="D41" s="38"/>
      <c r="E41" s="34" t="s">
        <v>59</v>
      </c>
      <c r="F41" s="20"/>
      <c r="G41" s="20"/>
      <c r="H41" s="34"/>
      <c r="I41" s="20"/>
      <c r="J41" s="63"/>
      <c r="K41" s="71"/>
      <c r="L41" s="71"/>
      <c r="M41" s="71"/>
      <c r="N41" s="71"/>
      <c r="O41" s="71"/>
    </row>
    <row r="42" spans="2:15" s="37" customFormat="1" ht="13.5" customHeight="1">
      <c r="B42" s="33" t="s">
        <v>49</v>
      </c>
      <c r="C42" s="20"/>
      <c r="D42" s="16"/>
      <c r="E42" s="16">
        <v>0.2</v>
      </c>
      <c r="F42" s="20"/>
      <c r="G42" s="20"/>
      <c r="H42" s="34"/>
      <c r="I42" s="20"/>
      <c r="J42" s="63"/>
      <c r="K42" s="72"/>
      <c r="L42" s="72"/>
      <c r="M42" s="72"/>
      <c r="N42" s="72"/>
      <c r="O42" s="72"/>
    </row>
    <row r="43" spans="2:15" s="37" customFormat="1" ht="24" customHeight="1">
      <c r="B43" s="33" t="s">
        <v>50</v>
      </c>
      <c r="C43" s="20"/>
      <c r="D43" s="13"/>
      <c r="E43" s="13">
        <v>10</v>
      </c>
      <c r="F43" s="20"/>
      <c r="G43" s="20"/>
      <c r="H43" s="34"/>
      <c r="I43" s="20"/>
      <c r="J43" s="63"/>
      <c r="K43" s="72"/>
      <c r="L43" s="72"/>
      <c r="M43" s="72"/>
      <c r="N43" s="72"/>
      <c r="O43" s="72"/>
    </row>
    <row r="44" spans="2:15" s="37" customFormat="1" ht="15.75" customHeight="1">
      <c r="B44" s="20" t="s">
        <v>51</v>
      </c>
      <c r="C44" s="20"/>
      <c r="D44" s="13"/>
      <c r="E44" s="39">
        <v>10</v>
      </c>
      <c r="F44" s="20"/>
      <c r="G44" s="20"/>
      <c r="H44" s="34"/>
      <c r="I44" s="20"/>
      <c r="J44" s="63"/>
      <c r="K44" s="72"/>
      <c r="L44" s="72"/>
      <c r="M44" s="72"/>
      <c r="N44" s="72"/>
      <c r="O44" s="72"/>
    </row>
    <row r="45" spans="2:15" s="37" customFormat="1" ht="90.75" customHeight="1">
      <c r="B45" s="33" t="s">
        <v>52</v>
      </c>
      <c r="C45" s="20"/>
      <c r="D45" s="16"/>
      <c r="E45" s="40">
        <f>E44/E43</f>
        <v>1</v>
      </c>
      <c r="F45" s="20"/>
      <c r="G45" s="20"/>
      <c r="H45" s="34"/>
      <c r="I45" s="20"/>
      <c r="J45" s="63"/>
      <c r="K45" s="72"/>
      <c r="L45" s="72"/>
      <c r="M45" s="72"/>
      <c r="N45" s="72"/>
      <c r="O45" s="72"/>
    </row>
    <row r="46" spans="2:15" s="29" customFormat="1" ht="86.25" customHeight="1">
      <c r="B46" s="33" t="s">
        <v>18</v>
      </c>
      <c r="C46" s="20"/>
      <c r="D46" s="15"/>
      <c r="E46" s="53"/>
      <c r="F46" s="20"/>
      <c r="G46" s="20"/>
      <c r="H46" s="34"/>
      <c r="I46" s="20"/>
      <c r="J46" s="63"/>
      <c r="K46" s="71"/>
      <c r="L46" s="71"/>
      <c r="M46" s="71"/>
      <c r="N46" s="71"/>
      <c r="O46" s="71"/>
    </row>
    <row r="47" spans="2:15" s="25" customFormat="1" ht="13.5" customHeight="1">
      <c r="B47" s="33" t="s">
        <v>49</v>
      </c>
      <c r="C47" s="21"/>
      <c r="D47" s="16"/>
      <c r="E47" s="21"/>
      <c r="F47" s="21"/>
      <c r="G47" s="21"/>
      <c r="H47" s="21"/>
      <c r="I47" s="21"/>
      <c r="J47" s="64"/>
      <c r="K47" s="73"/>
      <c r="L47" s="73"/>
      <c r="M47" s="73"/>
      <c r="N47" s="73"/>
      <c r="O47" s="73"/>
    </row>
    <row r="48" spans="2:15" s="29" customFormat="1" ht="22.5" customHeight="1">
      <c r="B48" s="33" t="s">
        <v>50</v>
      </c>
      <c r="C48" s="20"/>
      <c r="D48" s="13"/>
      <c r="E48" s="20"/>
      <c r="F48" s="20"/>
      <c r="G48" s="20"/>
      <c r="H48" s="34"/>
      <c r="I48" s="20"/>
      <c r="J48" s="63"/>
      <c r="K48" s="71"/>
      <c r="L48" s="71"/>
      <c r="M48" s="71"/>
      <c r="N48" s="71"/>
      <c r="O48" s="71"/>
    </row>
    <row r="49" spans="2:15" s="25" customFormat="1" ht="18.75" customHeight="1">
      <c r="B49" s="20" t="s">
        <v>51</v>
      </c>
      <c r="C49" s="22"/>
      <c r="D49" s="41"/>
      <c r="E49" s="22"/>
      <c r="F49" s="22"/>
      <c r="G49" s="22"/>
      <c r="H49" s="94"/>
      <c r="I49" s="22"/>
      <c r="J49" s="65"/>
      <c r="K49" s="73"/>
      <c r="L49" s="73"/>
      <c r="M49" s="73"/>
      <c r="N49" s="73"/>
      <c r="O49" s="73"/>
    </row>
    <row r="50" spans="2:15" s="25" customFormat="1" ht="83.25" customHeight="1">
      <c r="B50" s="33" t="s">
        <v>52</v>
      </c>
      <c r="C50" s="21"/>
      <c r="D50" s="42" t="s">
        <v>9</v>
      </c>
      <c r="E50" s="21"/>
      <c r="F50" s="21"/>
      <c r="G50" s="21"/>
      <c r="H50" s="21"/>
      <c r="I50" s="21"/>
      <c r="J50" s="64"/>
      <c r="K50" s="73"/>
      <c r="L50" s="73"/>
      <c r="M50" s="73"/>
      <c r="N50" s="73"/>
      <c r="O50" s="73"/>
    </row>
    <row r="51" spans="2:15" s="3" customFormat="1" ht="37.5" customHeight="1">
      <c r="B51" s="4" t="s">
        <v>15</v>
      </c>
      <c r="C51" s="9">
        <v>1</v>
      </c>
      <c r="D51" s="9">
        <f>D22*D25+D27*D30+D32*D35+D37*D40+D42*D45</f>
        <v>1</v>
      </c>
      <c r="E51" s="9">
        <f>E22*E25+E27*E30+E32*E35+E37*E40+E42*E45</f>
        <v>0.98</v>
      </c>
      <c r="F51" s="9">
        <f>F22*F25+F27*F30+F32*F35+F37*F40+F42*F45</f>
        <v>0.9066666666666666</v>
      </c>
      <c r="G51" s="16">
        <f>G22*G25+G27*G30</f>
        <v>1</v>
      </c>
      <c r="H51" s="95">
        <f>H22*H25+H27*H30+H32*H35+H37*H40+H42*H45+H47*H50</f>
        <v>1</v>
      </c>
      <c r="I51" s="9">
        <f>I22*I25+I27*I30+I32*I35+I37*I40+I42*I45+I47*I50</f>
        <v>1</v>
      </c>
      <c r="J51" s="66">
        <f>J22*J25+J27*J30+J32*J35+J37*J40+J42*J45</f>
        <v>1</v>
      </c>
      <c r="K51" s="74">
        <v>0</v>
      </c>
      <c r="L51" s="74">
        <v>0</v>
      </c>
      <c r="M51" s="74">
        <v>1</v>
      </c>
      <c r="N51" s="74">
        <v>1</v>
      </c>
      <c r="O51" s="74">
        <v>1</v>
      </c>
    </row>
    <row r="52" spans="2:15" s="3" customFormat="1" ht="33" customHeight="1">
      <c r="B52" s="4" t="s">
        <v>16</v>
      </c>
      <c r="C52" s="9">
        <v>0.93</v>
      </c>
      <c r="D52" s="9">
        <f>D18*D51/D17</f>
        <v>0.4962313004838053</v>
      </c>
      <c r="E52" s="9">
        <v>0.81</v>
      </c>
      <c r="F52" s="16">
        <v>0.68</v>
      </c>
      <c r="G52" s="16" t="e">
        <f>G18*G51/G17</f>
        <v>#DIV/0!</v>
      </c>
      <c r="H52" s="9">
        <f>H18*H51/H17</f>
        <v>0.8714196153846154</v>
      </c>
      <c r="I52" s="9">
        <f>I18*I51/I17</f>
        <v>0.9424087828595397</v>
      </c>
      <c r="J52" s="67">
        <v>0.74</v>
      </c>
      <c r="K52" s="74">
        <v>0</v>
      </c>
      <c r="L52" s="74">
        <v>0</v>
      </c>
      <c r="M52" s="74">
        <v>1</v>
      </c>
      <c r="N52" s="74">
        <v>1</v>
      </c>
      <c r="O52" s="74">
        <v>1</v>
      </c>
    </row>
    <row r="53" spans="2:15" s="3" customFormat="1" ht="13.5">
      <c r="B53" s="151" t="s">
        <v>13</v>
      </c>
      <c r="C53" s="151"/>
      <c r="D53" s="151"/>
      <c r="E53" s="151"/>
      <c r="F53" s="151"/>
      <c r="G53" s="151"/>
      <c r="H53" s="151"/>
      <c r="I53" s="151"/>
      <c r="J53" s="49"/>
      <c r="K53" s="74"/>
      <c r="L53" s="74"/>
      <c r="M53" s="74"/>
      <c r="N53" s="74"/>
      <c r="O53" s="74"/>
    </row>
    <row r="54" spans="2:15" s="31" customFormat="1" ht="12.75">
      <c r="B54" s="26" t="s">
        <v>4</v>
      </c>
      <c r="C54" s="6">
        <v>324000</v>
      </c>
      <c r="D54" s="6">
        <v>22520600</v>
      </c>
      <c r="E54" s="6">
        <v>794000</v>
      </c>
      <c r="F54" s="23">
        <v>3525100</v>
      </c>
      <c r="G54" s="23">
        <f>G18</f>
        <v>0</v>
      </c>
      <c r="H54" s="6">
        <v>1300000</v>
      </c>
      <c r="I54" s="6">
        <v>9050492</v>
      </c>
      <c r="J54" s="68">
        <v>1191600</v>
      </c>
      <c r="K54" s="75">
        <v>20000</v>
      </c>
      <c r="L54" s="75">
        <v>110000</v>
      </c>
      <c r="M54" s="75">
        <v>17000</v>
      </c>
      <c r="N54" s="75">
        <v>4400000</v>
      </c>
      <c r="O54" s="75">
        <v>844826.6</v>
      </c>
    </row>
    <row r="55" spans="2:15" s="3" customFormat="1" ht="13.5" customHeight="1">
      <c r="B55" s="131" t="s">
        <v>7</v>
      </c>
      <c r="C55" s="132"/>
      <c r="D55" s="132"/>
      <c r="E55" s="132"/>
      <c r="F55" s="132"/>
      <c r="G55" s="132"/>
      <c r="H55" s="132"/>
      <c r="I55" s="132"/>
      <c r="J55" s="52"/>
      <c r="K55" s="74"/>
      <c r="L55" s="74"/>
      <c r="M55" s="74"/>
      <c r="N55" s="74"/>
      <c r="O55" s="74"/>
    </row>
    <row r="56" spans="2:15" s="30" customFormat="1" ht="14.25" customHeight="1">
      <c r="B56" s="5" t="s">
        <v>5</v>
      </c>
      <c r="C56" s="6">
        <f>C54</f>
        <v>324000</v>
      </c>
      <c r="D56" s="6">
        <v>13401950</v>
      </c>
      <c r="E56" s="6">
        <f>E54</f>
        <v>794000</v>
      </c>
      <c r="F56" s="23">
        <f>F54-F57</f>
        <v>2369900</v>
      </c>
      <c r="G56" s="23">
        <f>G54</f>
        <v>0</v>
      </c>
      <c r="H56" s="8">
        <v>1300000</v>
      </c>
      <c r="I56" s="6">
        <f>I54</f>
        <v>9050492</v>
      </c>
      <c r="J56" s="68">
        <v>150000</v>
      </c>
      <c r="K56" s="5">
        <v>20000</v>
      </c>
      <c r="L56" s="5">
        <v>110000</v>
      </c>
      <c r="M56" s="5">
        <v>17000</v>
      </c>
      <c r="N56" s="5">
        <v>4400000</v>
      </c>
      <c r="O56" s="5">
        <v>8533.6</v>
      </c>
    </row>
    <row r="57" spans="2:15" s="28" customFormat="1" ht="13.5">
      <c r="B57" s="5" t="s">
        <v>6</v>
      </c>
      <c r="C57" s="6">
        <v>0</v>
      </c>
      <c r="D57" s="6">
        <v>9118650</v>
      </c>
      <c r="E57" s="6">
        <v>0</v>
      </c>
      <c r="F57" s="24">
        <v>1155200</v>
      </c>
      <c r="G57" s="23">
        <v>0</v>
      </c>
      <c r="H57" s="6">
        <v>0</v>
      </c>
      <c r="I57" s="6">
        <f>I55</f>
        <v>0</v>
      </c>
      <c r="J57" s="68">
        <v>770044.91</v>
      </c>
      <c r="K57" s="70"/>
      <c r="L57" s="70"/>
      <c r="M57" s="70"/>
      <c r="N57" s="70"/>
      <c r="O57" s="70">
        <v>836293</v>
      </c>
    </row>
    <row r="58" spans="2:15" s="3" customFormat="1" ht="20.25" customHeight="1">
      <c r="B58" s="133" t="s">
        <v>12</v>
      </c>
      <c r="C58" s="134"/>
      <c r="D58" s="134"/>
      <c r="E58" s="134"/>
      <c r="F58" s="134"/>
      <c r="G58" s="134"/>
      <c r="H58" s="134"/>
      <c r="I58" s="135"/>
      <c r="J58" s="55"/>
      <c r="K58" s="74"/>
      <c r="L58" s="74"/>
      <c r="M58" s="74"/>
      <c r="N58" s="74"/>
      <c r="O58" s="74"/>
    </row>
    <row r="59" spans="2:15" s="28" customFormat="1" ht="12" customHeight="1" hidden="1">
      <c r="B59" s="27" t="s">
        <v>34</v>
      </c>
      <c r="C59" s="102">
        <f>C56</f>
        <v>324000</v>
      </c>
      <c r="D59" s="100"/>
      <c r="E59" s="44">
        <v>721305</v>
      </c>
      <c r="F59" s="36">
        <v>2401173.9</v>
      </c>
      <c r="G59" s="36">
        <f>G56</f>
        <v>0</v>
      </c>
      <c r="H59" s="43">
        <v>1132845.5</v>
      </c>
      <c r="I59" s="44">
        <v>8529263.15</v>
      </c>
      <c r="J59" s="69">
        <v>880953.67</v>
      </c>
      <c r="K59" s="70">
        <v>0</v>
      </c>
      <c r="L59" s="70">
        <v>0</v>
      </c>
      <c r="M59" s="70">
        <v>17000</v>
      </c>
      <c r="N59" s="70">
        <v>4400000</v>
      </c>
      <c r="O59" s="70">
        <v>844826.6</v>
      </c>
    </row>
    <row r="60" spans="2:15" s="3" customFormat="1" ht="36" customHeight="1" hidden="1">
      <c r="B60" s="142"/>
      <c r="C60" s="103"/>
      <c r="D60" s="125" t="s">
        <v>112</v>
      </c>
      <c r="E60" s="117" t="s">
        <v>108</v>
      </c>
      <c r="F60" s="152" t="s">
        <v>109</v>
      </c>
      <c r="G60" s="145" t="s">
        <v>48</v>
      </c>
      <c r="H60" s="145" t="s">
        <v>107</v>
      </c>
      <c r="I60" s="146" t="s">
        <v>110</v>
      </c>
      <c r="J60" s="101" t="s">
        <v>111</v>
      </c>
      <c r="K60" s="74"/>
      <c r="L60" s="74"/>
      <c r="M60" s="81" t="s">
        <v>104</v>
      </c>
      <c r="N60" s="81" t="s">
        <v>106</v>
      </c>
      <c r="O60" s="81" t="s">
        <v>105</v>
      </c>
    </row>
    <row r="61" spans="2:15" s="3" customFormat="1" ht="2.25" customHeight="1" hidden="1">
      <c r="B61" s="143"/>
      <c r="C61" s="104"/>
      <c r="D61" s="126"/>
      <c r="E61" s="118"/>
      <c r="F61" s="153"/>
      <c r="G61" s="118"/>
      <c r="H61" s="118"/>
      <c r="I61" s="147"/>
      <c r="J61" s="58"/>
      <c r="K61" s="74"/>
      <c r="L61" s="74"/>
      <c r="M61" s="74"/>
      <c r="N61" s="74"/>
      <c r="O61" s="74"/>
    </row>
    <row r="62" spans="2:15" s="3" customFormat="1" ht="240.75" customHeight="1" hidden="1">
      <c r="B62" s="143"/>
      <c r="C62" s="105"/>
      <c r="D62" s="126"/>
      <c r="E62" s="118"/>
      <c r="F62" s="153"/>
      <c r="G62" s="118"/>
      <c r="H62" s="118"/>
      <c r="I62" s="147"/>
      <c r="J62" s="58"/>
      <c r="K62" s="74"/>
      <c r="L62" s="74"/>
      <c r="M62" s="74"/>
      <c r="N62" s="74"/>
      <c r="O62" s="74"/>
    </row>
    <row r="63" spans="2:15" s="3" customFormat="1" ht="408.75" customHeight="1">
      <c r="B63" s="144"/>
      <c r="C63" s="109" t="s">
        <v>113</v>
      </c>
      <c r="D63" s="127"/>
      <c r="E63" s="119"/>
      <c r="F63" s="154"/>
      <c r="G63" s="119"/>
      <c r="H63" s="119"/>
      <c r="I63" s="148"/>
      <c r="J63" s="106" t="s">
        <v>111</v>
      </c>
      <c r="K63" s="74"/>
      <c r="L63" s="70"/>
      <c r="M63" s="107" t="s">
        <v>114</v>
      </c>
      <c r="N63" s="108" t="s">
        <v>115</v>
      </c>
      <c r="O63" s="108" t="s">
        <v>116</v>
      </c>
    </row>
    <row r="65" ht="64.5" customHeight="1"/>
  </sheetData>
  <sheetProtection/>
  <mergeCells count="27">
    <mergeCell ref="B60:B63"/>
    <mergeCell ref="G60:G63"/>
    <mergeCell ref="H60:H63"/>
    <mergeCell ref="I60:I63"/>
    <mergeCell ref="B19:I19"/>
    <mergeCell ref="B53:I53"/>
    <mergeCell ref="F60:F63"/>
    <mergeCell ref="F9:G9"/>
    <mergeCell ref="B55:I55"/>
    <mergeCell ref="B58:I58"/>
    <mergeCell ref="F11:G11"/>
    <mergeCell ref="F10:G10"/>
    <mergeCell ref="F13:G13"/>
    <mergeCell ref="F14:G14"/>
    <mergeCell ref="B12:I12"/>
    <mergeCell ref="F17:G17"/>
    <mergeCell ref="F18:G18"/>
    <mergeCell ref="G2:I2"/>
    <mergeCell ref="G5:I5"/>
    <mergeCell ref="G4:I4"/>
    <mergeCell ref="E60:E63"/>
    <mergeCell ref="G3:I3"/>
    <mergeCell ref="C8:I8"/>
    <mergeCell ref="B16:I16"/>
    <mergeCell ref="B8:B9"/>
    <mergeCell ref="D60:D63"/>
    <mergeCell ref="B7:I7"/>
  </mergeCells>
  <printOptions horizontalCentered="1"/>
  <pageMargins left="0" right="0" top="0" bottom="0" header="0" footer="0"/>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2019-03-19T05:33:31Z</dcterms:modified>
  <cp:category/>
  <cp:version/>
  <cp:contentType/>
  <cp:contentStatus/>
</cp:coreProperties>
</file>