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4 год\Изменения бюджета\АПРЕЛЬ\"/>
    </mc:Choice>
  </mc:AlternateContent>
  <xr:revisionPtr revIDLastSave="0" documentId="13_ncr:1_{CFA1DEBF-AE1B-4643-A4E9-45326EAFDFBE}" xr6:coauthVersionLast="40" xr6:coauthVersionMax="40" xr10:uidLastSave="{00000000-0000-0000-0000-000000000000}"/>
  <bookViews>
    <workbookView xWindow="945" yWindow="1155" windowWidth="14940" windowHeight="7830" xr2:uid="{00000000-000D-0000-FFFF-FFFF00000000}"/>
  </bookViews>
  <sheets>
    <sheet name="Распред.по прогр. и непрогр." sheetId="7" r:id="rId1"/>
  </sheets>
  <definedNames>
    <definedName name="_xlnm._FilterDatabase" localSheetId="0" hidden="1">'Распред.по прогр. и непрогр.'!$A$16:$R$297</definedName>
  </definedNames>
  <calcPr calcId="191029"/>
</workbook>
</file>

<file path=xl/calcChain.xml><?xml version="1.0" encoding="utf-8"?>
<calcChain xmlns="http://schemas.openxmlformats.org/spreadsheetml/2006/main">
  <c r="I234" i="7" l="1"/>
  <c r="I233" i="7" s="1"/>
  <c r="H234" i="7"/>
  <c r="H233" i="7" s="1"/>
  <c r="G234" i="7"/>
  <c r="G233" i="7" s="1"/>
  <c r="I277" i="7"/>
  <c r="I276" i="7" s="1"/>
  <c r="I275" i="7" s="1"/>
  <c r="H277" i="7"/>
  <c r="H276" i="7" s="1"/>
  <c r="H275" i="7" s="1"/>
  <c r="G277" i="7"/>
  <c r="G276" i="7" s="1"/>
  <c r="G275" i="7" s="1"/>
  <c r="G165" i="7" l="1"/>
  <c r="I91" i="7"/>
  <c r="I90" i="7" s="1"/>
  <c r="I89" i="7" s="1"/>
  <c r="H91" i="7"/>
  <c r="H90" i="7" s="1"/>
  <c r="H89" i="7" s="1"/>
  <c r="G91" i="7"/>
  <c r="G90" i="7" s="1"/>
  <c r="G89" i="7" s="1"/>
  <c r="I88" i="7"/>
  <c r="I87" i="7" s="1"/>
  <c r="H88" i="7"/>
  <c r="H87" i="7" s="1"/>
  <c r="G88" i="7"/>
  <c r="G87" i="7" s="1"/>
  <c r="G86" i="7" l="1"/>
  <c r="I86" i="7"/>
  <c r="H86" i="7"/>
  <c r="I196" i="7"/>
  <c r="I195" i="7" s="1"/>
  <c r="H196" i="7"/>
  <c r="H195" i="7" s="1"/>
  <c r="G196" i="7"/>
  <c r="G195" i="7" s="1"/>
  <c r="I241" i="7" l="1"/>
  <c r="I240" i="7" s="1"/>
  <c r="I239" i="7" s="1"/>
  <c r="H241" i="7"/>
  <c r="H240" i="7" s="1"/>
  <c r="H239" i="7" s="1"/>
  <c r="G241" i="7"/>
  <c r="G240" i="7" s="1"/>
  <c r="G239" i="7" s="1"/>
  <c r="I285" i="7" l="1"/>
  <c r="I284" i="7" s="1"/>
  <c r="I283" i="7" s="1"/>
  <c r="H285" i="7"/>
  <c r="H284" i="7" s="1"/>
  <c r="H283" i="7" s="1"/>
  <c r="G285" i="7"/>
  <c r="G284" i="7" s="1"/>
  <c r="G283" i="7" s="1"/>
  <c r="I109" i="7" l="1"/>
  <c r="H109" i="7"/>
  <c r="G109" i="7"/>
  <c r="I114" i="7"/>
  <c r="I113" i="7" s="1"/>
  <c r="H114" i="7"/>
  <c r="H113" i="7" s="1"/>
  <c r="G114" i="7"/>
  <c r="G113" i="7" s="1"/>
  <c r="I111" i="7"/>
  <c r="I110" i="7" s="1"/>
  <c r="H111" i="7"/>
  <c r="H110" i="7" s="1"/>
  <c r="G111" i="7"/>
  <c r="G110" i="7" s="1"/>
  <c r="I281" i="7" l="1"/>
  <c r="I280" i="7" s="1"/>
  <c r="I279" i="7" s="1"/>
  <c r="H281" i="7"/>
  <c r="H280" i="7" s="1"/>
  <c r="H279" i="7" s="1"/>
  <c r="G281" i="7"/>
  <c r="G280" i="7" s="1"/>
  <c r="G279" i="7" s="1"/>
  <c r="G206" i="7" l="1"/>
  <c r="G188" i="7"/>
  <c r="H188" i="7"/>
  <c r="I188" i="7"/>
  <c r="G23" i="7"/>
  <c r="G22" i="7" s="1"/>
  <c r="G21" i="7" s="1"/>
  <c r="G20" i="7" s="1"/>
  <c r="G19" i="7" s="1"/>
  <c r="G18" i="7" s="1"/>
  <c r="H23" i="7"/>
  <c r="H22" i="7" s="1"/>
  <c r="H21" i="7" s="1"/>
  <c r="H20" i="7" s="1"/>
  <c r="H19" i="7" s="1"/>
  <c r="H18" i="7" s="1"/>
  <c r="I23" i="7"/>
  <c r="I22" i="7" s="1"/>
  <c r="I21" i="7" s="1"/>
  <c r="I20" i="7" s="1"/>
  <c r="I19" i="7" s="1"/>
  <c r="I18" i="7" s="1"/>
  <c r="G158" i="7"/>
  <c r="G157" i="7" s="1"/>
  <c r="G156" i="7" s="1"/>
  <c r="H158" i="7"/>
  <c r="H157" i="7" s="1"/>
  <c r="H156" i="7" s="1"/>
  <c r="I158" i="7"/>
  <c r="I157" i="7" s="1"/>
  <c r="I156" i="7" s="1"/>
  <c r="I104" i="7"/>
  <c r="I103" i="7" s="1"/>
  <c r="I102" i="7" s="1"/>
  <c r="I101" i="7" s="1"/>
  <c r="I100" i="7" s="1"/>
  <c r="H104" i="7"/>
  <c r="H103" i="7" s="1"/>
  <c r="H102" i="7" s="1"/>
  <c r="H101" i="7" s="1"/>
  <c r="H100" i="7" s="1"/>
  <c r="G104" i="7"/>
  <c r="G103" i="7" s="1"/>
  <c r="G102" i="7" s="1"/>
  <c r="G101" i="7" s="1"/>
  <c r="G100" i="7" s="1"/>
  <c r="G84" i="7"/>
  <c r="G83" i="7" s="1"/>
  <c r="G82" i="7" s="1"/>
  <c r="G81" i="7" s="1"/>
  <c r="G80" i="7" s="1"/>
  <c r="G261" i="7" l="1"/>
  <c r="G260" i="7" s="1"/>
  <c r="G73" i="7"/>
  <c r="G72" i="7" s="1"/>
  <c r="G71" i="7" s="1"/>
  <c r="G70" i="7" s="1"/>
  <c r="G216" i="7" l="1"/>
  <c r="I78" i="7" l="1"/>
  <c r="I77" i="7" s="1"/>
  <c r="I76" i="7" s="1"/>
  <c r="I75" i="7" s="1"/>
  <c r="H78" i="7"/>
  <c r="H77" i="7" s="1"/>
  <c r="H76" i="7" s="1"/>
  <c r="H75" i="7" s="1"/>
  <c r="G78" i="7"/>
  <c r="G77" i="7" s="1"/>
  <c r="G76" i="7" s="1"/>
  <c r="G75" i="7" s="1"/>
  <c r="I73" i="7"/>
  <c r="I72" i="7" s="1"/>
  <c r="I71" i="7" s="1"/>
  <c r="I70" i="7" s="1"/>
  <c r="H73" i="7"/>
  <c r="H72" i="7" s="1"/>
  <c r="H71" i="7" s="1"/>
  <c r="H70" i="7" s="1"/>
  <c r="G69" i="7" l="1"/>
  <c r="I122" i="7"/>
  <c r="I121" i="7" s="1"/>
  <c r="I120" i="7" s="1"/>
  <c r="H122" i="7"/>
  <c r="H121" i="7" s="1"/>
  <c r="G122" i="7"/>
  <c r="G121" i="7" s="1"/>
  <c r="G120" i="7" s="1"/>
  <c r="H120" i="7"/>
  <c r="I165" i="7" l="1"/>
  <c r="I164" i="7" s="1"/>
  <c r="I163" i="7" s="1"/>
  <c r="I162" i="7" s="1"/>
  <c r="I161" i="7" s="1"/>
  <c r="H165" i="7"/>
  <c r="H164" i="7" s="1"/>
  <c r="H163" i="7" s="1"/>
  <c r="H162" i="7" s="1"/>
  <c r="H161" i="7" s="1"/>
  <c r="G164" i="7"/>
  <c r="G163" i="7" s="1"/>
  <c r="G162" i="7" s="1"/>
  <c r="G161" i="7" s="1"/>
  <c r="G118" i="7" l="1"/>
  <c r="I296" i="7" l="1"/>
  <c r="I295" i="7" s="1"/>
  <c r="H296" i="7"/>
  <c r="H295" i="7" s="1"/>
  <c r="G296" i="7"/>
  <c r="G295" i="7" s="1"/>
  <c r="I293" i="7"/>
  <c r="I292" i="7" s="1"/>
  <c r="I291" i="7" s="1"/>
  <c r="H293" i="7"/>
  <c r="H292" i="7" s="1"/>
  <c r="H291" i="7" s="1"/>
  <c r="G293" i="7"/>
  <c r="G292" i="7" s="1"/>
  <c r="G291" i="7" s="1"/>
  <c r="I289" i="7"/>
  <c r="I288" i="7" s="1"/>
  <c r="I287" i="7" s="1"/>
  <c r="H289" i="7"/>
  <c r="H288" i="7" s="1"/>
  <c r="H287" i="7" s="1"/>
  <c r="G289" i="7"/>
  <c r="G288" i="7" s="1"/>
  <c r="G287" i="7" s="1"/>
  <c r="I273" i="7"/>
  <c r="I272" i="7" s="1"/>
  <c r="I271" i="7" s="1"/>
  <c r="H273" i="7"/>
  <c r="H272" i="7" s="1"/>
  <c r="H271" i="7" s="1"/>
  <c r="G273" i="7"/>
  <c r="G272" i="7" s="1"/>
  <c r="G271" i="7" s="1"/>
  <c r="I269" i="7"/>
  <c r="I268" i="7" s="1"/>
  <c r="I267" i="7" s="1"/>
  <c r="H269" i="7"/>
  <c r="H268" i="7" s="1"/>
  <c r="H267" i="7" s="1"/>
  <c r="G269" i="7"/>
  <c r="G268" i="7" s="1"/>
  <c r="G267" i="7" s="1"/>
  <c r="I265" i="7"/>
  <c r="I264" i="7" s="1"/>
  <c r="I263" i="7" s="1"/>
  <c r="H265" i="7"/>
  <c r="H264" i="7" s="1"/>
  <c r="H263" i="7" s="1"/>
  <c r="G265" i="7"/>
  <c r="G264" i="7" s="1"/>
  <c r="G263" i="7" s="1"/>
  <c r="I261" i="7"/>
  <c r="I260" i="7" s="1"/>
  <c r="I259" i="7" s="1"/>
  <c r="H261" i="7"/>
  <c r="H260" i="7" s="1"/>
  <c r="H259" i="7" s="1"/>
  <c r="G259" i="7"/>
  <c r="I257" i="7"/>
  <c r="I256" i="7" s="1"/>
  <c r="I255" i="7" s="1"/>
  <c r="H257" i="7"/>
  <c r="H256" i="7" s="1"/>
  <c r="H255" i="7" s="1"/>
  <c r="G257" i="7"/>
  <c r="G256" i="7" s="1"/>
  <c r="G255" i="7" s="1"/>
  <c r="I253" i="7"/>
  <c r="I252" i="7" s="1"/>
  <c r="I251" i="7" s="1"/>
  <c r="H253" i="7"/>
  <c r="H252" i="7" s="1"/>
  <c r="H251" i="7" s="1"/>
  <c r="G253" i="7"/>
  <c r="G252" i="7" s="1"/>
  <c r="G251" i="7" s="1"/>
  <c r="I249" i="7"/>
  <c r="I248" i="7" s="1"/>
  <c r="I247" i="7" s="1"/>
  <c r="H249" i="7"/>
  <c r="H248" i="7" s="1"/>
  <c r="H247" i="7" s="1"/>
  <c r="G249" i="7"/>
  <c r="G248" i="7" s="1"/>
  <c r="G247" i="7" s="1"/>
  <c r="I245" i="7"/>
  <c r="I244" i="7" s="1"/>
  <c r="H245" i="7"/>
  <c r="H244" i="7" s="1"/>
  <c r="G245" i="7"/>
  <c r="G244" i="7" s="1"/>
  <c r="I243" i="7"/>
  <c r="H243" i="7"/>
  <c r="G243" i="7"/>
  <c r="I231" i="7"/>
  <c r="I230" i="7" s="1"/>
  <c r="I229" i="7" s="1"/>
  <c r="I220" i="7" s="1"/>
  <c r="I219" i="7" s="1"/>
  <c r="I218" i="7" s="1"/>
  <c r="H231" i="7"/>
  <c r="H230" i="7" s="1"/>
  <c r="H229" i="7" s="1"/>
  <c r="H220" i="7" s="1"/>
  <c r="H219" i="7" s="1"/>
  <c r="H218" i="7" s="1"/>
  <c r="G231" i="7"/>
  <c r="G230" i="7" s="1"/>
  <c r="G229" i="7" s="1"/>
  <c r="I227" i="7"/>
  <c r="I226" i="7" s="1"/>
  <c r="I225" i="7" s="1"/>
  <c r="H227" i="7"/>
  <c r="H226" i="7" s="1"/>
  <c r="H225" i="7" s="1"/>
  <c r="G227" i="7"/>
  <c r="G226" i="7" s="1"/>
  <c r="G225" i="7" s="1"/>
  <c r="I223" i="7"/>
  <c r="I222" i="7" s="1"/>
  <c r="I221" i="7" s="1"/>
  <c r="H223" i="7"/>
  <c r="H222" i="7" s="1"/>
  <c r="H221" i="7" s="1"/>
  <c r="G223" i="7"/>
  <c r="G222" i="7" s="1"/>
  <c r="G221" i="7" s="1"/>
  <c r="I216" i="7"/>
  <c r="I215" i="7" s="1"/>
  <c r="I214" i="7" s="1"/>
  <c r="I213" i="7" s="1"/>
  <c r="I212" i="7" s="1"/>
  <c r="H216" i="7"/>
  <c r="H215" i="7" s="1"/>
  <c r="H214" i="7" s="1"/>
  <c r="H213" i="7" s="1"/>
  <c r="H212" i="7" s="1"/>
  <c r="G215" i="7"/>
  <c r="G214" i="7" s="1"/>
  <c r="G213" i="7" s="1"/>
  <c r="G212" i="7" s="1"/>
  <c r="I210" i="7"/>
  <c r="I209" i="7" s="1"/>
  <c r="I208" i="7" s="1"/>
  <c r="H210" i="7"/>
  <c r="H209" i="7" s="1"/>
  <c r="H208" i="7" s="1"/>
  <c r="G210" i="7"/>
  <c r="G209" i="7" s="1"/>
  <c r="G208" i="7" s="1"/>
  <c r="I206" i="7"/>
  <c r="I205" i="7" s="1"/>
  <c r="I204" i="7" s="1"/>
  <c r="H206" i="7"/>
  <c r="H205" i="7" s="1"/>
  <c r="H204" i="7" s="1"/>
  <c r="G205" i="7"/>
  <c r="G204" i="7" s="1"/>
  <c r="I202" i="7"/>
  <c r="I201" i="7" s="1"/>
  <c r="H202" i="7"/>
  <c r="H201" i="7" s="1"/>
  <c r="G202" i="7"/>
  <c r="G201" i="7" s="1"/>
  <c r="I199" i="7"/>
  <c r="I198" i="7" s="1"/>
  <c r="H199" i="7"/>
  <c r="H198" i="7" s="1"/>
  <c r="G199" i="7"/>
  <c r="G198" i="7" s="1"/>
  <c r="I192" i="7"/>
  <c r="I191" i="7" s="1"/>
  <c r="H192" i="7"/>
  <c r="H191" i="7" s="1"/>
  <c r="G192" i="7"/>
  <c r="H187" i="7"/>
  <c r="G187" i="7"/>
  <c r="I182" i="7"/>
  <c r="I178" i="7" s="1"/>
  <c r="I177" i="7" s="1"/>
  <c r="I176" i="7" s="1"/>
  <c r="I175" i="7" s="1"/>
  <c r="H182" i="7"/>
  <c r="H178" i="7" s="1"/>
  <c r="H177" i="7" s="1"/>
  <c r="H176" i="7" s="1"/>
  <c r="H175" i="7" s="1"/>
  <c r="G182" i="7"/>
  <c r="G178" i="7" s="1"/>
  <c r="G177" i="7" s="1"/>
  <c r="G176" i="7" s="1"/>
  <c r="G175" i="7" s="1"/>
  <c r="H171" i="7"/>
  <c r="H170" i="7" s="1"/>
  <c r="H169" i="7" s="1"/>
  <c r="H168" i="7" s="1"/>
  <c r="H160" i="7" s="1"/>
  <c r="G171" i="7"/>
  <c r="G170" i="7" s="1"/>
  <c r="G169" i="7" s="1"/>
  <c r="G168" i="7" s="1"/>
  <c r="I170" i="7"/>
  <c r="I169" i="7" s="1"/>
  <c r="I168" i="7" s="1"/>
  <c r="I160" i="7" s="1"/>
  <c r="I154" i="7"/>
  <c r="I153" i="7" s="1"/>
  <c r="I152" i="7" s="1"/>
  <c r="I151" i="7" s="1"/>
  <c r="I149" i="7" s="1"/>
  <c r="H154" i="7"/>
  <c r="H153" i="7" s="1"/>
  <c r="H152" i="7" s="1"/>
  <c r="H151" i="7" s="1"/>
  <c r="H149" i="7" s="1"/>
  <c r="G154" i="7"/>
  <c r="G153" i="7" s="1"/>
  <c r="G152" i="7" s="1"/>
  <c r="G151" i="7" s="1"/>
  <c r="G149" i="7" s="1"/>
  <c r="I147" i="7"/>
  <c r="I146" i="7" s="1"/>
  <c r="I145" i="7" s="1"/>
  <c r="I144" i="7" s="1"/>
  <c r="I143" i="7" s="1"/>
  <c r="H147" i="7"/>
  <c r="H146" i="7" s="1"/>
  <c r="H145" i="7" s="1"/>
  <c r="H144" i="7" s="1"/>
  <c r="H143" i="7" s="1"/>
  <c r="G147" i="7"/>
  <c r="G146" i="7" s="1"/>
  <c r="G145" i="7" s="1"/>
  <c r="G144" i="7" s="1"/>
  <c r="G143" i="7" s="1"/>
  <c r="I141" i="7"/>
  <c r="I140" i="7" s="1"/>
  <c r="I139" i="7" s="1"/>
  <c r="I138" i="7" s="1"/>
  <c r="H141" i="7"/>
  <c r="H140" i="7" s="1"/>
  <c r="H139" i="7" s="1"/>
  <c r="H138" i="7" s="1"/>
  <c r="G141" i="7"/>
  <c r="G140" i="7" s="1"/>
  <c r="G139" i="7" s="1"/>
  <c r="G138" i="7" s="1"/>
  <c r="I134" i="7"/>
  <c r="I133" i="7" s="1"/>
  <c r="I132" i="7" s="1"/>
  <c r="I131" i="7" s="1"/>
  <c r="H134" i="7"/>
  <c r="H133" i="7" s="1"/>
  <c r="H132" i="7" s="1"/>
  <c r="H131" i="7" s="1"/>
  <c r="G134" i="7"/>
  <c r="G133" i="7" s="1"/>
  <c r="G132" i="7" s="1"/>
  <c r="G131" i="7" s="1"/>
  <c r="I127" i="7"/>
  <c r="I126" i="7" s="1"/>
  <c r="I125" i="7" s="1"/>
  <c r="I124" i="7" s="1"/>
  <c r="H127" i="7"/>
  <c r="H126" i="7" s="1"/>
  <c r="H125" i="7" s="1"/>
  <c r="H124" i="7" s="1"/>
  <c r="G127" i="7"/>
  <c r="G126" i="7" s="1"/>
  <c r="G125" i="7" s="1"/>
  <c r="G124" i="7" s="1"/>
  <c r="I118" i="7"/>
  <c r="I117" i="7" s="1"/>
  <c r="H118" i="7"/>
  <c r="H117" i="7" s="1"/>
  <c r="G117" i="7"/>
  <c r="I116" i="7"/>
  <c r="I108" i="7" s="1"/>
  <c r="H116" i="7"/>
  <c r="H108" i="7" s="1"/>
  <c r="G116" i="7"/>
  <c r="G108" i="7" s="1"/>
  <c r="I98" i="7"/>
  <c r="I97" i="7" s="1"/>
  <c r="I96" i="7" s="1"/>
  <c r="I95" i="7" s="1"/>
  <c r="H98" i="7"/>
  <c r="H97" i="7" s="1"/>
  <c r="H96" i="7" s="1"/>
  <c r="H95" i="7" s="1"/>
  <c r="G98" i="7"/>
  <c r="G97" i="7" s="1"/>
  <c r="G96" i="7" s="1"/>
  <c r="G95" i="7" s="1"/>
  <c r="I84" i="7"/>
  <c r="I83" i="7" s="1"/>
  <c r="I82" i="7" s="1"/>
  <c r="I81" i="7" s="1"/>
  <c r="I80" i="7" s="1"/>
  <c r="H84" i="7"/>
  <c r="H83" i="7" s="1"/>
  <c r="H82" i="7" s="1"/>
  <c r="H81" i="7" s="1"/>
  <c r="H80" i="7" s="1"/>
  <c r="G68" i="7"/>
  <c r="I66" i="7"/>
  <c r="I65" i="7" s="1"/>
  <c r="H66" i="7"/>
  <c r="H65" i="7" s="1"/>
  <c r="G66" i="7"/>
  <c r="G65" i="7" s="1"/>
  <c r="I64" i="7"/>
  <c r="I63" i="7" s="1"/>
  <c r="H64" i="7"/>
  <c r="H63" i="7" s="1"/>
  <c r="G64" i="7"/>
  <c r="G63" i="7" s="1"/>
  <c r="I61" i="7"/>
  <c r="I60" i="7" s="1"/>
  <c r="H61" i="7"/>
  <c r="H60" i="7" s="1"/>
  <c r="G61" i="7"/>
  <c r="G60" i="7" s="1"/>
  <c r="I59" i="7"/>
  <c r="I58" i="7" s="1"/>
  <c r="H59" i="7"/>
  <c r="H58" i="7" s="1"/>
  <c r="G59" i="7"/>
  <c r="G58" i="7" s="1"/>
  <c r="I54" i="7"/>
  <c r="I53" i="7" s="1"/>
  <c r="I52" i="7" s="1"/>
  <c r="H54" i="7"/>
  <c r="H53" i="7" s="1"/>
  <c r="H52" i="7" s="1"/>
  <c r="G54" i="7"/>
  <c r="G53" i="7" s="1"/>
  <c r="G52" i="7" s="1"/>
  <c r="I50" i="7"/>
  <c r="I49" i="7" s="1"/>
  <c r="I48" i="7" s="1"/>
  <c r="I47" i="7" s="1"/>
  <c r="I46" i="7" s="1"/>
  <c r="H50" i="7"/>
  <c r="H49" i="7" s="1"/>
  <c r="H48" i="7" s="1"/>
  <c r="H47" i="7" s="1"/>
  <c r="H46" i="7" s="1"/>
  <c r="G50" i="7"/>
  <c r="G49" i="7" s="1"/>
  <c r="G48" i="7" s="1"/>
  <c r="I44" i="7"/>
  <c r="I43" i="7" s="1"/>
  <c r="H44" i="7"/>
  <c r="H43" i="7" s="1"/>
  <c r="G44" i="7"/>
  <c r="G43" i="7" s="1"/>
  <c r="I42" i="7"/>
  <c r="I41" i="7" s="1"/>
  <c r="H42" i="7"/>
  <c r="H41" i="7" s="1"/>
  <c r="G42" i="7"/>
  <c r="G41" i="7" s="1"/>
  <c r="I39" i="7"/>
  <c r="I38" i="7" s="1"/>
  <c r="H39" i="7"/>
  <c r="H38" i="7" s="1"/>
  <c r="G39" i="7"/>
  <c r="G38" i="7" s="1"/>
  <c r="I36" i="7"/>
  <c r="I35" i="7" s="1"/>
  <c r="H36" i="7"/>
  <c r="H35" i="7" s="1"/>
  <c r="G36" i="7"/>
  <c r="G35" i="7" s="1"/>
  <c r="I33" i="7"/>
  <c r="I32" i="7" s="1"/>
  <c r="H33" i="7"/>
  <c r="H32" i="7" s="1"/>
  <c r="G33" i="7"/>
  <c r="G32" i="7" s="1"/>
  <c r="I30" i="7"/>
  <c r="I29" i="7" s="1"/>
  <c r="H30" i="7"/>
  <c r="H29" i="7" s="1"/>
  <c r="G30" i="7"/>
  <c r="G29" i="7" s="1"/>
  <c r="G238" i="7" l="1"/>
  <c r="G237" i="7" s="1"/>
  <c r="G236" i="7" s="1"/>
  <c r="I238" i="7"/>
  <c r="I237" i="7" s="1"/>
  <c r="I236" i="7" s="1"/>
  <c r="H238" i="7"/>
  <c r="H237" i="7" s="1"/>
  <c r="H236" i="7" s="1"/>
  <c r="I107" i="7"/>
  <c r="I106" i="7" s="1"/>
  <c r="H107" i="7"/>
  <c r="H106" i="7" s="1"/>
  <c r="H28" i="7"/>
  <c r="H27" i="7" s="1"/>
  <c r="H26" i="7" s="1"/>
  <c r="H25" i="7" s="1"/>
  <c r="G57" i="7"/>
  <c r="G56" i="7" s="1"/>
  <c r="G47" i="7"/>
  <c r="G46" i="7" s="1"/>
  <c r="G220" i="7"/>
  <c r="G219" i="7" s="1"/>
  <c r="G218" i="7" s="1"/>
  <c r="H129" i="7"/>
  <c r="H130" i="7"/>
  <c r="I129" i="7"/>
  <c r="I130" i="7"/>
  <c r="G129" i="7"/>
  <c r="G130" i="7"/>
  <c r="G191" i="7"/>
  <c r="G186" i="7"/>
  <c r="G185" i="7" s="1"/>
  <c r="G184" i="7" s="1"/>
  <c r="G174" i="7" s="1"/>
  <c r="G107" i="7"/>
  <c r="G106" i="7" s="1"/>
  <c r="H69" i="7"/>
  <c r="H68" i="7" s="1"/>
  <c r="I69" i="7"/>
  <c r="I68" i="7" s="1"/>
  <c r="G167" i="7"/>
  <c r="G160" i="7"/>
  <c r="H167" i="7"/>
  <c r="I167" i="7"/>
  <c r="H56" i="7"/>
  <c r="H57" i="7"/>
  <c r="I56" i="7"/>
  <c r="I57" i="7"/>
  <c r="I150" i="7"/>
  <c r="H150" i="7"/>
  <c r="G150" i="7"/>
  <c r="G93" i="7"/>
  <c r="G94" i="7"/>
  <c r="H93" i="7"/>
  <c r="H94" i="7"/>
  <c r="I93" i="7"/>
  <c r="I94" i="7"/>
  <c r="I28" i="7"/>
  <c r="G28" i="7"/>
  <c r="H186" i="7"/>
  <c r="H185" i="7" s="1"/>
  <c r="H184" i="7" s="1"/>
  <c r="H174" i="7" s="1"/>
  <c r="I186" i="7"/>
  <c r="I185" i="7" s="1"/>
  <c r="I184" i="7" s="1"/>
  <c r="I174" i="7" s="1"/>
  <c r="I187" i="7"/>
  <c r="G27" i="7" l="1"/>
  <c r="G26" i="7" s="1"/>
  <c r="G25" i="7" s="1"/>
  <c r="I27" i="7"/>
  <c r="I26" i="7" s="1"/>
  <c r="I25" i="7" s="1"/>
  <c r="G137" i="7"/>
  <c r="G136" i="7" s="1"/>
  <c r="G173" i="7"/>
  <c r="H137" i="7"/>
  <c r="H136" i="7" s="1"/>
  <c r="H17" i="7" s="1"/>
  <c r="I137" i="7"/>
  <c r="I136" i="7" s="1"/>
  <c r="I173" i="7"/>
  <c r="H173" i="7"/>
  <c r="G17" i="7" l="1"/>
  <c r="I17" i="7"/>
  <c r="I16" i="7" s="1"/>
  <c r="H16" i="7"/>
  <c r="G16" i="7" l="1"/>
</calcChain>
</file>

<file path=xl/sharedStrings.xml><?xml version="1.0" encoding="utf-8"?>
<sst xmlns="http://schemas.openxmlformats.org/spreadsheetml/2006/main" count="844" uniqueCount="297">
  <si>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</si>
  <si>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</si>
  <si>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</si>
  <si>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</si>
  <si>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</si>
  <si>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</si>
  <si>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</si>
  <si>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540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</si>
  <si>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</si>
  <si>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</si>
  <si>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</si>
  <si>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</si>
  <si>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</si>
  <si>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</si>
  <si>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</si>
  <si>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</si>
  <si>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Культура</t>
  </si>
  <si>
    <t>Пенсионное обеспечение</t>
  </si>
  <si>
    <t>Другие вопросы в области физической культуры и спорта</t>
  </si>
  <si>
    <t>08 0 00 00000</t>
  </si>
  <si>
    <t>91 0 00 00000</t>
  </si>
  <si>
    <t>99 0 00 00000</t>
  </si>
  <si>
    <t>92 0 00 00000</t>
  </si>
  <si>
    <t>10 0 00 00000</t>
  </si>
  <si>
    <t>12 0 00 00000</t>
  </si>
  <si>
    <t>07 0 00 00000</t>
  </si>
  <si>
    <t>99 9 00 00000</t>
  </si>
  <si>
    <t xml:space="preserve">Непрограммные расходы 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</si>
  <si>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</si>
  <si>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</si>
  <si>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</si>
  <si>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</si>
  <si>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</si>
  <si>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</si>
  <si>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</si>
  <si>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</si>
  <si>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</si>
  <si>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</si>
  <si>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</si>
  <si>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</si>
  <si>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</si>
  <si>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</si>
  <si>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</si>
  <si>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</si>
  <si>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</si>
  <si>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</si>
  <si>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</si>
  <si>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</si>
  <si>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</si>
  <si>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</si>
  <si>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</si>
  <si>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</si>
  <si>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</si>
  <si>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</si>
  <si>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</si>
  <si>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</si>
  <si>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</si>
  <si>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</si>
  <si>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</si>
  <si>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</si>
  <si>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</si>
  <si>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</si>
  <si>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</si>
  <si>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и проведение мероприятий в сфере культуры </t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</si>
  <si>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</si>
  <si>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</si>
  <si>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</si>
  <si>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</si>
  <si>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</si>
  <si>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</si>
  <si>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</si>
  <si>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</si>
  <si>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</si>
  <si>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</si>
  <si>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</si>
  <si>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</si>
  <si>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</si>
  <si>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</si>
  <si>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</si>
  <si>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</si>
  <si>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</si>
  <si>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</si>
  <si>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</si>
  <si>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</si>
  <si>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</si>
  <si>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</si>
  <si>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</si>
  <si>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</si>
  <si>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</si>
  <si>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</si>
  <si>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</si>
  <si>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</si>
  <si>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</si>
  <si>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</si>
  <si>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</si>
  <si>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06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</si>
  <si>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</si>
  <si>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</si>
  <si>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</si>
  <si>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</si>
  <si>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Выполнение функций органами местного самоуправления</t>
  </si>
  <si>
    <t>500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</si>
  <si>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</si>
  <si>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14</t>
  </si>
  <si>
    <t>13</t>
  </si>
  <si>
    <t>870</t>
  </si>
  <si>
    <t>11</t>
  </si>
  <si>
    <t>12</t>
  </si>
  <si>
    <t>Мероприятия в области жилищного хозяйства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</si>
  <si>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</si>
  <si>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</si>
  <si>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</si>
  <si>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</si>
  <si>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</si>
  <si>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</si>
  <si>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</si>
  <si>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</si>
  <si>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15 0 00 00000</t>
  </si>
  <si>
    <t xml:space="preserve">Организация и проведение мероприятий, направленных на повышение безопасности дорожного движения  </t>
  </si>
  <si>
    <t>Мероприятия по борьбе с борщевиком Сосновского</t>
  </si>
  <si>
    <t>25 0 00 00000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</si>
  <si>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</si>
  <si>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</si>
  <si>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Субсидии некоммерческим организациям (за исключением
государственных (муниципальных) учреждений)</t>
  </si>
  <si>
    <t>630</t>
  </si>
  <si>
    <t xml:space="preserve">           Красноборского городского поселения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</si>
  <si>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</si>
  <si>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Строительство,реконструкция объектов культуры </t>
  </si>
  <si>
    <t>Бюджетные инвестиции</t>
  </si>
  <si>
    <t xml:space="preserve">Мероприятия по строительству, реконструкции объектов культуры </t>
  </si>
  <si>
    <t>92 9 01 10030</t>
  </si>
  <si>
    <t>99 9 01 13300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</si>
  <si>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</si>
  <si>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</si>
  <si>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</si>
  <si>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</si>
  <si>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29 0 00 00000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</si>
  <si>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</si>
  <si>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Мероприятия по созданию мест (площадок) накопления твердых бытовых отходов</t>
  </si>
  <si>
    <t>19 0 00 00000</t>
  </si>
  <si>
    <t xml:space="preserve">Мероприятия в области строительства, архитектуры и градостроительства </t>
  </si>
  <si>
    <t>99  9 01 10400</t>
  </si>
  <si>
    <t xml:space="preserve">Выполнение других обязательств муниципальных образований </t>
  </si>
  <si>
    <r>
      <t>Мероприятия по обеспечению предупреждения и ликвидации последствий чрезвычайных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</si>
  <si>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t>Мероприятия по обслуживанию объектов газификации</t>
  </si>
  <si>
    <t>99 9 01 13200</t>
  </si>
  <si>
    <t>Мероприятия по благоустройству дворовых территорий многоквартирных домов</t>
  </si>
  <si>
    <t>27 0 00 00000</t>
  </si>
  <si>
    <t>Расходы на обеспечение деятельности муниципальных казенных учреждений</t>
  </si>
  <si>
    <t>91 3 01 60650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</si>
  <si>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</si>
  <si>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</si>
  <si>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</si>
  <si>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деятельности Главы муниципального образования</t>
  </si>
  <si>
    <t>91 1 00 00000</t>
  </si>
  <si>
    <t>Непрограммные расходы</t>
  </si>
  <si>
    <t>91 1 01 00000</t>
  </si>
  <si>
    <t>91 1 01 00030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</si>
  <si>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</si>
  <si>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</si>
  <si>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Мобилизационная  и вневойсковая подготовка</t>
  </si>
  <si>
    <t>06 0 00 00000</t>
  </si>
  <si>
    <t xml:space="preserve">Мероприятия по организации сбора и вывоза бытовых отходов </t>
  </si>
  <si>
    <t xml:space="preserve"> 2024 год, сумма</t>
  </si>
  <si>
    <t>Мероприятия по борьбе с борщевиком Сосновского (местный бюджет)</t>
  </si>
  <si>
    <t>Реализация программ формирования современной городской среды</t>
  </si>
  <si>
    <t>Организация оздоровления, отдыха и занятости детей, подростков и молодежи</t>
  </si>
  <si>
    <t>99 9 01 12290</t>
  </si>
  <si>
    <t>07</t>
  </si>
  <si>
    <t>Молодежная политика</t>
  </si>
  <si>
    <t>Поддержка развития общественной инфраструктуры муниципального значения</t>
  </si>
  <si>
    <t>Приложение 5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</si>
  <si>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</si>
  <si>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</si>
  <si>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</si>
  <si>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</si>
  <si>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</si>
  <si>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</si>
  <si>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</si>
  <si>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области"</t>
  </si>
  <si>
    <t xml:space="preserve">Муниципальная программа "Охрана окружающей среды Красноборского городского поселения Тосненского района Ленинградской области" 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</si>
  <si>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области"</t>
  </si>
  <si>
    <t>Комплекс процессных мероприятий</t>
  </si>
  <si>
    <t>Комплекс процессных мероприятий "Развитие культуры на территории поселения"</t>
  </si>
  <si>
    <t>07 4 00 00000</t>
  </si>
  <si>
    <t>07 4 03 00000</t>
  </si>
  <si>
    <t>07 4 03 00160</t>
  </si>
  <si>
    <t>07 4 03 S0360</t>
  </si>
  <si>
    <t>Комплекс процессных мероприятий "Организация и проведение культурно-досуговых мероприятий"</t>
  </si>
  <si>
    <t>07 4 04 00000</t>
  </si>
  <si>
    <t>07 4 04 11220</t>
  </si>
  <si>
    <t>Комплекс процессных мероприятиий</t>
  </si>
  <si>
    <t>08 4 00 00000</t>
  </si>
  <si>
    <t>08 4 01 00000</t>
  </si>
  <si>
    <t>08 4 01  11570</t>
  </si>
  <si>
    <t>08 4 02 00000</t>
  </si>
  <si>
    <t>08 4 02 11620</t>
  </si>
  <si>
    <t>05 4 00 00000</t>
  </si>
  <si>
    <t>Комплекс процессных мероприятиий "Информационная, консультационная поддержка субъектов малого и среднего предпринимательства"</t>
  </si>
  <si>
    <t>05 4 01 00000</t>
  </si>
  <si>
    <t>05 4 01 06390</t>
  </si>
  <si>
    <t>12 4 00 00000</t>
  </si>
  <si>
    <t>Комплекс процессных мероприятий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</si>
  <si>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12 4 01 00000</t>
  </si>
  <si>
    <t>12 4 01 13280</t>
  </si>
  <si>
    <t>12 4 01 S4840</t>
  </si>
  <si>
    <t>15 4 00 00000</t>
  </si>
  <si>
    <t>Комплекс процессных мероприятий "Поддержка  проектов местных инициатив граждан"</t>
  </si>
  <si>
    <t>15 4 01 00000</t>
  </si>
  <si>
    <t>15 4 01 S4660</t>
  </si>
  <si>
    <t>29 4 00 00000</t>
  </si>
  <si>
    <t>29 4 01 00000</t>
  </si>
  <si>
    <t>29 4 01 S4770</t>
  </si>
  <si>
    <t>Комплекс процессных мероприятий "Реализация мероприятий по борьбе с борщевиком Сосновского"</t>
  </si>
  <si>
    <t>25 4 00 00000</t>
  </si>
  <si>
    <t>25 4 01 00000</t>
  </si>
  <si>
    <t>25 4 01 14310</t>
  </si>
  <si>
    <t>Комплекс процессных мероприятий "Реализация функций в сфере обращения с отходами"</t>
  </si>
  <si>
    <t>12 4 02 00000</t>
  </si>
  <si>
    <t>12 4 02 13320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</si>
  <si>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</si>
  <si>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10 4 00 00000</t>
  </si>
  <si>
    <t>10 4 01 00000</t>
  </si>
  <si>
    <t>Обеспечение  мероприятий по капитальному ремонту и ремонту автомобильных дорог общего пользования местного значения</t>
  </si>
  <si>
    <t>10 4 01 10110</t>
  </si>
  <si>
    <t>10 4 02 00000</t>
  </si>
  <si>
    <t>10 4 02 13530</t>
  </si>
  <si>
    <t xml:space="preserve"> 2025 год, сумма</t>
  </si>
  <si>
    <t>Мероприятия по ликвидации несанкционированных свалок</t>
  </si>
  <si>
    <t>04 0 00 00000</t>
  </si>
  <si>
    <t>Массовый спорт</t>
  </si>
  <si>
    <t>99 9 01 11680</t>
  </si>
  <si>
    <t>Мероприятия в области молодежной политики</t>
  </si>
  <si>
    <t>06 4 02 00000</t>
  </si>
  <si>
    <t>06 4 02 10580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</si>
  <si>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 социального найма</t>
  </si>
  <si>
    <t>Комплекс процессных мероприятий "Обеспечение  жилыми помещениями граждан, состоящих на учете нуждающихся в жилых помещениях, предоставляемых по договору социального найма"</t>
  </si>
  <si>
    <t>12 4 01 00160</t>
  </si>
  <si>
    <t>,</t>
  </si>
  <si>
    <t>Другие вопросы в области образования</t>
  </si>
  <si>
    <t>Распределение бюджетных ассигнований по целевым статьям (муниципальным программам и непрограммным  направлениям  деятельности),    группам и  подгруппам  видов расходов  классификации  расходов бюджета,  а также по разделам и подразделам классификации расходов бюджета на 2024  год и плановый период 2025 и 2026 годов</t>
  </si>
  <si>
    <t>Обеспечение проведения выборов и референдумов в Красноборском городском поселении Тосненскго района Ленинградской области</t>
  </si>
  <si>
    <t>99 9 01 12040</t>
  </si>
  <si>
    <t>Обеспечение проведения выборов и референдумов</t>
  </si>
  <si>
    <t xml:space="preserve"> 2026 год, сумма</t>
  </si>
  <si>
    <t>Отраслевые проекты</t>
  </si>
  <si>
    <t>07 7 00 00000</t>
  </si>
  <si>
    <t>Отраслевой проект "Развитие инфраструктуры культуры"</t>
  </si>
  <si>
    <t>07 7 01 00000</t>
  </si>
  <si>
    <t>07 7 01 S4230</t>
  </si>
  <si>
    <t>07 7 01 04230</t>
  </si>
  <si>
    <t>Отраслевой проект "Эффективное обращение с отходами производства и потребления на территории Ленинградской области"</t>
  </si>
  <si>
    <t>19 7 00 00000</t>
  </si>
  <si>
    <t>19 7 01 00000</t>
  </si>
  <si>
    <t>19 7 01 S4790</t>
  </si>
  <si>
    <t>Отраслевой проект "Благоустройство сельских территорий"</t>
  </si>
  <si>
    <t>25 7 00 00000</t>
  </si>
  <si>
    <t>Региональный проект</t>
  </si>
  <si>
    <t>Региональный проект "Формирование комфортной городской среды"</t>
  </si>
  <si>
    <t>27 2 00 00000</t>
  </si>
  <si>
    <t>27 2 F2 00000</t>
  </si>
  <si>
    <t>27 2 F2 55550</t>
  </si>
  <si>
    <t>Отраслевой проект "Благоустройство общественных, дворовых пространств и цифровизация городского хозяйства"</t>
  </si>
  <si>
    <t>27 7 00 00000</t>
  </si>
  <si>
    <t>Отраслевой проект "Развитие и приведение в нормативное состояние автомобильных дорог общего пользования"</t>
  </si>
  <si>
    <t>10 7 00 00000</t>
  </si>
  <si>
    <t>10 7 01 00000</t>
  </si>
  <si>
    <t>10 7 01 S4200</t>
  </si>
  <si>
    <t>25 7 01 00000</t>
  </si>
  <si>
    <t>25 7 01 S4310</t>
  </si>
  <si>
    <t>27 7 01 00000</t>
  </si>
  <si>
    <t>27 7 01 S4750</t>
  </si>
  <si>
    <t>Комплекс процессных мероприятий "Содействие участию населения в осуществлении местного самоуправления"</t>
  </si>
  <si>
    <t>19 7 01 S4880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</si>
  <si>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</si>
  <si>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Муниципальная программа "Обеспечение качественным жильем граждан  Красноборского городского поселения Тосненского района Ленинградской области"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</si>
  <si>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управлениягосударственными внебюджетными фондами</t>
  </si>
  <si>
    <t>Обеспечение деятельности органов местного самоуправления Красноборского городского поселения Тосненского района Ленинградской области</t>
  </si>
  <si>
    <t>от     21.12.2023     №152</t>
  </si>
  <si>
    <t>Муниципальная программа "Развитие физической культуры и спорта  Красноборского городского поселения Тосненского района Ленинградской области"</t>
  </si>
  <si>
    <t>Отраслевой проект " Развитие физической культуры и спорта"</t>
  </si>
  <si>
    <t>Реализация мероприятий по капитальному ремонту объектов физической культуры и спорта</t>
  </si>
  <si>
    <t>04 7 00 00000</t>
  </si>
  <si>
    <t>04 7 01 00000</t>
  </si>
  <si>
    <t>04 7 01 S4060</t>
  </si>
  <si>
    <t>Дополнительная финансовая помощь бюджетам городских и сельских поселений ТР ЛО в 2024 году</t>
  </si>
  <si>
    <t>99 9 01 60420</t>
  </si>
  <si>
    <t>Исполнение судебных актов</t>
  </si>
  <si>
    <t>830</t>
  </si>
  <si>
    <t xml:space="preserve">Комплекс процессных мероприятий "Обеспечение пожарной безопасности"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</si>
  <si>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</si>
  <si>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>880</t>
  </si>
  <si>
    <t>Специальные расходы</t>
  </si>
  <si>
    <t>Функционирование законодательных (представительных)  представительных органов муниципальных образований</t>
  </si>
  <si>
    <t>Комплекс процессных мероприятий "Мероприятия по оптимизации мер профилактики правонарушений"</t>
  </si>
  <si>
    <t xml:space="preserve"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 </t>
  </si>
  <si>
    <t>от    18.04 .2024     №165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</si>
</sst>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&quot;р.&quot;_-;\-* #,##0.00&quot;р.&quot;_-;_-* &quot;-&quot;??&quot;р.&quot;_-;_-@_-"/>
    <numFmt numFmtId="165" formatCode="0.000"/>
    <numFmt numFmtId="166" formatCode="#,##0.000"/>
    <numFmt numFmtId="167" formatCode="#,##0.00000"/>
    <numFmt numFmtId="168" formatCode="0.00000"/>
    <numFmt numFmtId="169" formatCode="000000"/>
  </numFmts>
  <fonts count="29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i/>
      <sz val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3" fillId="0" borderId="0"/>
  </cellStyleXfs>
  <cellXfs count="164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49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1" applyNumberFormat="1" applyFont="1" applyFill="1" applyBorder="1" applyAlignment="1" applyProtection="1">
      <alignment horizontal="left" vertical="center" wrapText="1"/>
    </xf>
    <xf numFmtId="0" fontId="9" fillId="2" borderId="1" xfId="1" applyNumberFormat="1" applyFont="1" applyFill="1" applyBorder="1" applyAlignment="1" applyProtection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left" vertical="center" wrapText="1"/>
    </xf>
    <xf numFmtId="0" fontId="16" fillId="2" borderId="3" xfId="1" applyNumberFormat="1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65" fontId="5" fillId="0" borderId="0" xfId="1" applyNumberFormat="1" applyFont="1"/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0" fontId="17" fillId="2" borderId="3" xfId="1" applyFont="1" applyFill="1" applyBorder="1" applyAlignment="1">
      <alignment horizontal="left" vertical="center" wrapText="1"/>
    </xf>
    <xf numFmtId="164" fontId="4" fillId="2" borderId="1" xfId="3" applyFont="1" applyFill="1" applyBorder="1" applyAlignment="1">
      <alignment horizontal="center" vertical="center" wrapText="1"/>
    </xf>
    <xf numFmtId="164" fontId="2" fillId="2" borderId="1" xfId="3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49" fontId="19" fillId="0" borderId="8" xfId="4" applyNumberFormat="1" applyFont="1" applyFill="1" applyBorder="1" applyAlignment="1">
      <alignment horizontal="center" vertical="center" wrapText="1"/>
    </xf>
    <xf numFmtId="49" fontId="20" fillId="0" borderId="8" xfId="4" applyNumberFormat="1" applyFont="1" applyFill="1" applyBorder="1" applyAlignment="1">
      <alignment horizontal="center" vertical="center" wrapText="1"/>
    </xf>
    <xf numFmtId="49" fontId="20" fillId="7" borderId="8" xfId="4" applyNumberFormat="1" applyFont="1" applyFill="1" applyBorder="1" applyAlignment="1">
      <alignment horizontal="center" vertical="center" wrapText="1"/>
    </xf>
    <xf numFmtId="49" fontId="2" fillId="0" borderId="9" xfId="4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left" wrapText="1"/>
    </xf>
    <xf numFmtId="0" fontId="3" fillId="2" borderId="10" xfId="1" applyFont="1" applyFill="1" applyBorder="1"/>
    <xf numFmtId="0" fontId="3" fillId="0" borderId="0" xfId="1" applyFont="1" applyAlignment="1">
      <alignment horizontal="left" vertical="center"/>
    </xf>
    <xf numFmtId="0" fontId="9" fillId="2" borderId="3" xfId="1" applyNumberFormat="1" applyFont="1" applyFill="1" applyBorder="1" applyAlignment="1">
      <alignment horizontal="left" vertical="center" wrapText="1"/>
    </xf>
    <xf numFmtId="164" fontId="2" fillId="0" borderId="1" xfId="3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49" fontId="8" fillId="0" borderId="8" xfId="4" applyNumberFormat="1" applyFont="1" applyFill="1" applyBorder="1" applyAlignment="1">
      <alignment horizontal="left" vertical="center" wrapText="1"/>
    </xf>
    <xf numFmtId="164" fontId="8" fillId="2" borderId="3" xfId="3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164" fontId="9" fillId="2" borderId="3" xfId="3" applyFont="1" applyFill="1" applyBorder="1" applyAlignment="1">
      <alignment horizontal="left" vertical="center" wrapText="1"/>
    </xf>
    <xf numFmtId="166" fontId="5" fillId="0" borderId="0" xfId="1" applyNumberFormat="1" applyFont="1"/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164" fontId="17" fillId="2" borderId="3" xfId="3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" fontId="5" fillId="0" borderId="0" xfId="1" applyNumberFormat="1" applyFont="1"/>
    <xf numFmtId="49" fontId="9" fillId="2" borderId="1" xfId="0" applyNumberFormat="1" applyFont="1" applyFill="1" applyBorder="1" applyAlignment="1">
      <alignment horizontal="left" wrapText="1"/>
    </xf>
    <xf numFmtId="0" fontId="9" fillId="0" borderId="9" xfId="4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167" fontId="4" fillId="4" borderId="1" xfId="1" applyNumberFormat="1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167" fontId="2" fillId="2" borderId="1" xfId="1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167" fontId="3" fillId="0" borderId="0" xfId="1" applyNumberFormat="1" applyFont="1" applyAlignment="1">
      <alignment horizontal="center" vertical="center"/>
    </xf>
    <xf numFmtId="167" fontId="5" fillId="0" borderId="0" xfId="1" applyNumberFormat="1" applyFont="1"/>
    <xf numFmtId="167" fontId="3" fillId="0" borderId="0" xfId="1" applyNumberFormat="1" applyFont="1"/>
    <xf numFmtId="0" fontId="20" fillId="2" borderId="8" xfId="4" applyNumberFormat="1" applyFont="1" applyFill="1" applyBorder="1" applyAlignment="1">
      <alignment horizontal="left" vertical="center" wrapText="1"/>
    </xf>
    <xf numFmtId="0" fontId="23" fillId="2" borderId="8" xfId="4" applyNumberFormat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24" fillId="0" borderId="0" xfId="1" applyFont="1"/>
    <xf numFmtId="49" fontId="9" fillId="2" borderId="1" xfId="4" applyNumberFormat="1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2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 vertic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 wrapText="1"/>
    </xf>
    <xf numFmtId="0" fontId="3" fillId="2" borderId="0" xfId="1" applyFont="1" applyFill="1" applyAlignment="1">
      <alignment horizontal="right"/>
    </xf>
    <xf numFmtId="167" fontId="2" fillId="0" borderId="1" xfId="1" applyNumberFormat="1" applyFont="1" applyBorder="1" applyAlignment="1">
      <alignment horizontal="center" vertical="center"/>
    </xf>
    <xf numFmtId="167" fontId="25" fillId="2" borderId="1" xfId="1" applyNumberFormat="1" applyFont="1" applyFill="1" applyBorder="1" applyAlignment="1">
      <alignment horizontal="center" vertical="center" wrapText="1"/>
    </xf>
    <xf numFmtId="168" fontId="25" fillId="2" borderId="1" xfId="1" applyNumberFormat="1" applyFont="1" applyFill="1" applyBorder="1" applyAlignment="1">
      <alignment horizontal="center" vertical="center" wrapText="1"/>
    </xf>
    <xf numFmtId="167" fontId="5" fillId="0" borderId="0" xfId="1" applyNumberFormat="1" applyFont="1" applyAlignment="1">
      <alignment wrapText="1"/>
    </xf>
    <xf numFmtId="49" fontId="20" fillId="2" borderId="8" xfId="4" applyNumberFormat="1" applyFont="1" applyFill="1" applyBorder="1" applyAlignment="1">
      <alignment horizontal="center" vertical="center" wrapText="1"/>
    </xf>
    <xf numFmtId="167" fontId="2" fillId="2" borderId="1" xfId="3" applyNumberFormat="1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top" wrapText="1"/>
    </xf>
    <xf numFmtId="49" fontId="9" fillId="0" borderId="11" xfId="0" applyNumberFormat="1" applyFont="1" applyBorder="1" applyAlignment="1" applyProtection="1">
      <alignment horizontal="left" wrapText="1"/>
    </xf>
    <xf numFmtId="0" fontId="2" fillId="2" borderId="3" xfId="1" applyFont="1" applyFill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left" wrapText="1"/>
    </xf>
    <xf numFmtId="169" fontId="26" fillId="2" borderId="1" xfId="4" applyNumberFormat="1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wrapText="1"/>
    </xf>
    <xf numFmtId="169" fontId="28" fillId="2" borderId="1" xfId="4" applyNumberFormat="1" applyFont="1" applyFill="1" applyBorder="1" applyAlignment="1">
      <alignment horizontal="left" vertical="center" wrapText="1"/>
    </xf>
    <xf numFmtId="0" fontId="8" fillId="2" borderId="3" xfId="1" applyNumberFormat="1" applyFont="1" applyFill="1" applyBorder="1" applyAlignment="1" applyProtection="1">
      <alignment horizontal="left" vertical="center"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left" vertical="top" wrapText="1"/>
    </xf>
    <xf numFmtId="164" fontId="2" fillId="2" borderId="3" xfId="3" applyFont="1" applyFill="1" applyBorder="1" applyAlignment="1">
      <alignment horizontal="left" vertical="center" wrapText="1"/>
    </xf>
    <xf numFmtId="49" fontId="8" fillId="0" borderId="13" xfId="0" applyNumberFormat="1" applyFont="1" applyBorder="1" applyAlignment="1" applyProtection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7" fillId="2" borderId="1" xfId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2" fillId="0" borderId="0" xfId="1" applyFont="1" applyAlignment="1">
      <alignment horizontal="right" vertical="center" wrapText="1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vertical="center" wrapText="1"/>
    </xf>
  </cellXfs>
  <cellStyles count="5">
    <cellStyle name="Денежный" xfId="3" builtinId="4"/>
    <cellStyle name="Обычный" xfId="0" builtinId="0"/>
    <cellStyle name="Обычный 2" xfId="1" xr:uid="{00000000-0005-0000-0000-000002000000}"/>
    <cellStyle name="Обычный_классификация" xfId="2" xr:uid="{00000000-0005-0000-0000-000003000000}"/>
    <cellStyle name="Обычный_Приложения 1-9 к бюджету 2007 Поправка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8"/>
  <sheetViews>
    <sheetView tabSelected="1" workbookViewId="0">
      <selection activeCell="I6" sqref="I6"/>
    </sheetView>
  </sheetViews>
  <sheetFormatPr defaultRowHeight="12.75" x14ac:dyDescent="0.2"/>
  <cols>
    <col min="1" max="1" width="3.28515625" style="3" customWidth="1"/>
    <col min="2" max="2" width="58.5703125" style="72" customWidth="1"/>
    <col min="3" max="3" width="14.7109375" style="72" customWidth="1"/>
    <col min="4" max="4" width="6.140625" style="72" customWidth="1"/>
    <col min="5" max="5" width="4.85546875" style="72" customWidth="1"/>
    <col min="6" max="6" width="5.42578125" style="4" customWidth="1"/>
    <col min="7" max="8" width="13.85546875" style="4" customWidth="1"/>
    <col min="9" max="9" width="14.140625" style="4" customWidth="1"/>
    <col min="10" max="10" width="3" style="1" customWidth="1"/>
    <col min="11" max="11" width="15.42578125" style="1" customWidth="1"/>
    <col min="12" max="12" width="13.5703125" style="1" customWidth="1"/>
    <col min="13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12" ht="12" customHeight="1" x14ac:dyDescent="0.2">
      <c r="G1" s="123"/>
      <c r="H1" s="123"/>
      <c r="I1" s="123" t="s">
        <v>171</v>
      </c>
    </row>
    <row r="2" spans="1:12" ht="12" customHeight="1" x14ac:dyDescent="0.2">
      <c r="G2" s="124"/>
      <c r="H2" s="125"/>
      <c r="I2" s="124" t="s">
        <v>55</v>
      </c>
    </row>
    <row r="3" spans="1:12" ht="14.25" customHeight="1" x14ac:dyDescent="0.2">
      <c r="G3" s="124"/>
      <c r="H3" s="125"/>
      <c r="I3" s="124" t="s">
        <v>125</v>
      </c>
    </row>
    <row r="4" spans="1:12" ht="14.25" customHeight="1" x14ac:dyDescent="0.2">
      <c r="G4" s="126"/>
      <c r="H4" s="125"/>
      <c r="I4" s="126" t="s">
        <v>61</v>
      </c>
    </row>
    <row r="5" spans="1:12" ht="13.5" customHeight="1" x14ac:dyDescent="0.2">
      <c r="G5" s="127"/>
      <c r="H5" s="125"/>
      <c r="I5" s="128" t="s">
        <v>296</v>
      </c>
    </row>
    <row r="6" spans="1:12" ht="22.5" customHeight="1" x14ac:dyDescent="0.2">
      <c r="E6" s="87"/>
      <c r="F6" s="87"/>
      <c r="G6" s="123"/>
      <c r="H6" s="123"/>
      <c r="I6" s="123" t="s">
        <v>171</v>
      </c>
      <c r="J6" s="87"/>
    </row>
    <row r="7" spans="1:12" x14ac:dyDescent="0.2">
      <c r="E7" s="88"/>
      <c r="F7" s="88"/>
      <c r="G7" s="124"/>
      <c r="H7" s="125"/>
      <c r="I7" s="124" t="s">
        <v>55</v>
      </c>
    </row>
    <row r="8" spans="1:12" x14ac:dyDescent="0.2">
      <c r="D8" s="88"/>
      <c r="E8" s="88"/>
      <c r="F8" s="88"/>
      <c r="G8" s="124"/>
      <c r="H8" s="125"/>
      <c r="I8" s="124" t="s">
        <v>125</v>
      </c>
    </row>
    <row r="9" spans="1:12" x14ac:dyDescent="0.2">
      <c r="D9" s="89"/>
      <c r="E9" s="89"/>
      <c r="F9" s="89"/>
      <c r="G9" s="126"/>
      <c r="H9" s="125"/>
      <c r="I9" s="126" t="s">
        <v>61</v>
      </c>
    </row>
    <row r="10" spans="1:12" ht="15" customHeight="1" x14ac:dyDescent="0.2">
      <c r="F10" s="90"/>
      <c r="G10" s="127"/>
      <c r="H10" s="125"/>
      <c r="I10" s="128" t="s">
        <v>278</v>
      </c>
    </row>
    <row r="11" spans="1:12" ht="11.25" customHeight="1" x14ac:dyDescent="0.2">
      <c r="B11" s="155"/>
      <c r="C11" s="155"/>
      <c r="D11" s="155"/>
      <c r="E11" s="155"/>
      <c r="F11" s="155"/>
      <c r="G11" s="1"/>
      <c r="H11" s="1"/>
      <c r="I11" s="1"/>
    </row>
    <row r="12" spans="1:12" ht="48.75" customHeight="1" x14ac:dyDescent="0.25">
      <c r="A12" s="156" t="s">
        <v>240</v>
      </c>
      <c r="B12" s="157"/>
      <c r="C12" s="157"/>
      <c r="D12" s="157"/>
      <c r="E12" s="157"/>
      <c r="F12" s="157"/>
      <c r="G12" s="158"/>
      <c r="H12" s="159"/>
      <c r="I12" s="159"/>
    </row>
    <row r="13" spans="1:12" ht="1.5" customHeight="1" x14ac:dyDescent="0.2">
      <c r="A13" s="18"/>
      <c r="B13" s="18"/>
      <c r="C13" s="18"/>
      <c r="D13" s="18"/>
      <c r="E13" s="18"/>
      <c r="F13" s="18"/>
      <c r="G13" s="19"/>
      <c r="H13" s="19"/>
      <c r="I13" s="19"/>
    </row>
    <row r="14" spans="1:12" x14ac:dyDescent="0.2">
      <c r="A14" s="15"/>
      <c r="B14" s="5"/>
      <c r="C14" s="5"/>
      <c r="D14" s="5"/>
      <c r="E14" s="5"/>
      <c r="F14" s="6"/>
      <c r="G14" s="7"/>
      <c r="H14" s="7"/>
      <c r="I14" s="7" t="s">
        <v>0</v>
      </c>
    </row>
    <row r="15" spans="1:12" ht="60" customHeight="1" x14ac:dyDescent="0.2">
      <c r="A15" s="10" t="s">
        <v>1</v>
      </c>
      <c r="B15" s="8" t="s">
        <v>2</v>
      </c>
      <c r="C15" s="9" t="s">
        <v>75</v>
      </c>
      <c r="D15" s="9" t="s">
        <v>3</v>
      </c>
      <c r="E15" s="38" t="s">
        <v>79</v>
      </c>
      <c r="F15" s="38" t="s">
        <v>80</v>
      </c>
      <c r="G15" s="9" t="s">
        <v>163</v>
      </c>
      <c r="H15" s="9" t="s">
        <v>227</v>
      </c>
      <c r="I15" s="9" t="s">
        <v>244</v>
      </c>
      <c r="K15" s="115"/>
      <c r="L15" s="115"/>
    </row>
    <row r="16" spans="1:12" s="2" customFormat="1" ht="16.5" thickBot="1" x14ac:dyDescent="0.25">
      <c r="A16" s="17"/>
      <c r="B16" s="37" t="s">
        <v>56</v>
      </c>
      <c r="C16" s="36" t="s">
        <v>4</v>
      </c>
      <c r="D16" s="36"/>
      <c r="E16" s="36" t="s">
        <v>4</v>
      </c>
      <c r="F16" s="36" t="s">
        <v>4</v>
      </c>
      <c r="G16" s="105">
        <f>G17+G173</f>
        <v>272634.64936000004</v>
      </c>
      <c r="H16" s="105">
        <f>H17+H173</f>
        <v>104872.60163999999</v>
      </c>
      <c r="I16" s="105">
        <f>I17+I173</f>
        <v>89404.58713</v>
      </c>
      <c r="J16" s="115"/>
      <c r="K16" s="115"/>
      <c r="L16" s="1"/>
    </row>
    <row r="17" spans="1:12" s="2" customFormat="1" ht="19.5" x14ac:dyDescent="0.2">
      <c r="A17" s="16">
        <v>1</v>
      </c>
      <c r="B17" s="135" t="s">
        <v>57</v>
      </c>
      <c r="C17" s="36"/>
      <c r="D17" s="36"/>
      <c r="E17" s="36"/>
      <c r="F17" s="36"/>
      <c r="G17" s="105">
        <f>G25+G56+G68+G93+G106+G136+G149+G100+G129+G160+G24+G86</f>
        <v>238571.59356000004</v>
      </c>
      <c r="H17" s="105">
        <f>H25+H56+H68+H93+H106+H136+H149+H100+H129+H160+H24+H86</f>
        <v>75936.443829999989</v>
      </c>
      <c r="I17" s="105">
        <f>I25+I56+I68+I93+I106+I136+I149+I100+I129+I160+I24+I86</f>
        <v>60546.701130000001</v>
      </c>
      <c r="J17" s="115"/>
      <c r="K17" s="115"/>
      <c r="L17" s="114"/>
    </row>
    <row r="18" spans="1:12" s="2" customFormat="1" ht="45" customHeight="1" x14ac:dyDescent="0.2">
      <c r="A18" s="22"/>
      <c r="B18" s="104" t="s">
        <v>279</v>
      </c>
      <c r="C18" s="14" t="s">
        <v>229</v>
      </c>
      <c r="D18" s="10"/>
      <c r="E18" s="10"/>
      <c r="F18" s="10"/>
      <c r="G18" s="106">
        <f t="shared" ref="G18:I23" si="0">G19</f>
        <v>0</v>
      </c>
      <c r="H18" s="106">
        <f t="shared" si="0"/>
        <v>4483.9534899999999</v>
      </c>
      <c r="I18" s="106">
        <f t="shared" si="0"/>
        <v>0</v>
      </c>
      <c r="J18" s="86"/>
      <c r="K18" s="93"/>
    </row>
    <row r="19" spans="1:12" s="2" customFormat="1" ht="19.5" customHeight="1" x14ac:dyDescent="0.2">
      <c r="A19" s="22"/>
      <c r="B19" s="40" t="s">
        <v>245</v>
      </c>
      <c r="C19" s="136" t="s">
        <v>282</v>
      </c>
      <c r="D19" s="10"/>
      <c r="E19" s="10"/>
      <c r="F19" s="10"/>
      <c r="G19" s="107">
        <f t="shared" si="0"/>
        <v>0</v>
      </c>
      <c r="H19" s="107">
        <f t="shared" si="0"/>
        <v>4483.9534899999999</v>
      </c>
      <c r="I19" s="107">
        <f t="shared" si="0"/>
        <v>0</v>
      </c>
      <c r="J19" s="86"/>
      <c r="K19" s="93"/>
    </row>
    <row r="20" spans="1:12" s="2" customFormat="1" ht="19.5" customHeight="1" x14ac:dyDescent="0.2">
      <c r="A20" s="22"/>
      <c r="B20" s="153" t="s">
        <v>280</v>
      </c>
      <c r="C20" s="136" t="s">
        <v>283</v>
      </c>
      <c r="D20" s="10"/>
      <c r="E20" s="10"/>
      <c r="F20" s="10"/>
      <c r="G20" s="107">
        <f t="shared" si="0"/>
        <v>0</v>
      </c>
      <c r="H20" s="107">
        <f t="shared" si="0"/>
        <v>4483.9534899999999</v>
      </c>
      <c r="I20" s="107">
        <f t="shared" si="0"/>
        <v>0</v>
      </c>
      <c r="J20" s="86"/>
      <c r="K20" s="93"/>
    </row>
    <row r="21" spans="1:12" s="2" customFormat="1" ht="30.75" customHeight="1" x14ac:dyDescent="0.2">
      <c r="A21" s="22"/>
      <c r="B21" s="112" t="s">
        <v>281</v>
      </c>
      <c r="C21" s="136" t="s">
        <v>283</v>
      </c>
      <c r="D21" s="10"/>
      <c r="E21" s="10"/>
      <c r="F21" s="10"/>
      <c r="G21" s="107">
        <f t="shared" si="0"/>
        <v>0</v>
      </c>
      <c r="H21" s="107">
        <f t="shared" si="0"/>
        <v>4483.9534899999999</v>
      </c>
      <c r="I21" s="107">
        <f t="shared" si="0"/>
        <v>0</v>
      </c>
      <c r="J21" s="86"/>
      <c r="K21" s="93"/>
    </row>
    <row r="22" spans="1:12" s="2" customFormat="1" ht="30" x14ac:dyDescent="0.2">
      <c r="A22" s="22"/>
      <c r="B22" s="24" t="s">
        <v>78</v>
      </c>
      <c r="C22" s="136" t="s">
        <v>284</v>
      </c>
      <c r="D22" s="43" t="s">
        <v>83</v>
      </c>
      <c r="E22" s="43"/>
      <c r="F22" s="43"/>
      <c r="G22" s="107">
        <f t="shared" si="0"/>
        <v>0</v>
      </c>
      <c r="H22" s="107">
        <f t="shared" si="0"/>
        <v>4483.9534899999999</v>
      </c>
      <c r="I22" s="107">
        <f t="shared" si="0"/>
        <v>0</v>
      </c>
      <c r="J22" s="86"/>
      <c r="K22" s="93"/>
    </row>
    <row r="23" spans="1:12" s="2" customFormat="1" ht="30" x14ac:dyDescent="0.2">
      <c r="A23" s="22"/>
      <c r="B23" s="26" t="s">
        <v>47</v>
      </c>
      <c r="C23" s="136" t="s">
        <v>284</v>
      </c>
      <c r="D23" s="43" t="s">
        <v>49</v>
      </c>
      <c r="E23" s="43"/>
      <c r="F23" s="43"/>
      <c r="G23" s="107">
        <f t="shared" si="0"/>
        <v>0</v>
      </c>
      <c r="H23" s="107">
        <f t="shared" si="0"/>
        <v>4483.9534899999999</v>
      </c>
      <c r="I23" s="107">
        <f t="shared" si="0"/>
        <v>0</v>
      </c>
      <c r="J23" s="86"/>
      <c r="K23" s="93"/>
    </row>
    <row r="24" spans="1:12" s="2" customFormat="1" ht="15" x14ac:dyDescent="0.2">
      <c r="A24" s="22"/>
      <c r="B24" s="137" t="s">
        <v>230</v>
      </c>
      <c r="C24" s="136" t="s">
        <v>284</v>
      </c>
      <c r="D24" s="43" t="s">
        <v>49</v>
      </c>
      <c r="E24" s="43" t="s">
        <v>106</v>
      </c>
      <c r="F24" s="43" t="s">
        <v>93</v>
      </c>
      <c r="G24" s="107">
        <v>0</v>
      </c>
      <c r="H24" s="107">
        <v>4483.9534899999999</v>
      </c>
      <c r="I24" s="107">
        <v>0</v>
      </c>
      <c r="J24" s="86"/>
      <c r="K24" s="93"/>
    </row>
    <row r="25" spans="1:12" s="2" customFormat="1" ht="45" customHeight="1" x14ac:dyDescent="0.2">
      <c r="A25" s="22"/>
      <c r="B25" s="23" t="s">
        <v>172</v>
      </c>
      <c r="C25" s="12" t="s">
        <v>25</v>
      </c>
      <c r="D25" s="42"/>
      <c r="E25" s="43"/>
      <c r="F25" s="43"/>
      <c r="G25" s="106">
        <f>G26+G46</f>
        <v>161484.60649999999</v>
      </c>
      <c r="H25" s="106">
        <f>H26+H46</f>
        <v>11766.476500000001</v>
      </c>
      <c r="I25" s="106">
        <f>I26+I46</f>
        <v>11766.476500000001</v>
      </c>
      <c r="J25" s="114"/>
      <c r="K25" s="114"/>
    </row>
    <row r="26" spans="1:12" s="2" customFormat="1" ht="19.5" customHeight="1" x14ac:dyDescent="0.2">
      <c r="A26" s="22"/>
      <c r="B26" s="33" t="s">
        <v>182</v>
      </c>
      <c r="C26" s="12" t="s">
        <v>184</v>
      </c>
      <c r="D26" s="43"/>
      <c r="E26" s="43"/>
      <c r="F26" s="43"/>
      <c r="G26" s="106">
        <f>G27+G41</f>
        <v>11766.476500000001</v>
      </c>
      <c r="H26" s="106">
        <f>H27+H41</f>
        <v>11766.476500000001</v>
      </c>
      <c r="I26" s="106">
        <f>I27+I41</f>
        <v>11766.476500000001</v>
      </c>
    </row>
    <row r="27" spans="1:12" s="2" customFormat="1" ht="31.5" customHeight="1" x14ac:dyDescent="0.2">
      <c r="A27" s="22"/>
      <c r="B27" s="61" t="s">
        <v>183</v>
      </c>
      <c r="C27" s="14" t="s">
        <v>185</v>
      </c>
      <c r="D27" s="43"/>
      <c r="E27" s="43"/>
      <c r="F27" s="43"/>
      <c r="G27" s="107">
        <f>G28+G38</f>
        <v>11086.476500000001</v>
      </c>
      <c r="H27" s="107">
        <f>H28+H38</f>
        <v>11086.476500000001</v>
      </c>
      <c r="I27" s="107">
        <f>I28+I38</f>
        <v>11086.476500000001</v>
      </c>
      <c r="J27" s="86"/>
      <c r="K27" s="86"/>
    </row>
    <row r="28" spans="1:12" s="2" customFormat="1" ht="33" customHeight="1" x14ac:dyDescent="0.2">
      <c r="A28" s="22"/>
      <c r="B28" s="24" t="s">
        <v>148</v>
      </c>
      <c r="C28" s="14" t="s">
        <v>186</v>
      </c>
      <c r="D28" s="43"/>
      <c r="E28" s="43"/>
      <c r="F28" s="43"/>
      <c r="G28" s="107">
        <f>G29+G32+G35</f>
        <v>6519.0765000000001</v>
      </c>
      <c r="H28" s="107">
        <f>H29+H32+H35</f>
        <v>6519.0765000000001</v>
      </c>
      <c r="I28" s="107">
        <f>I29+I32+I35</f>
        <v>6519.0765000000001</v>
      </c>
      <c r="J28" s="114"/>
    </row>
    <row r="29" spans="1:12" s="2" customFormat="1" ht="62.25" customHeight="1" x14ac:dyDescent="0.2">
      <c r="A29" s="22"/>
      <c r="B29" s="24" t="s">
        <v>87</v>
      </c>
      <c r="C29" s="14" t="s">
        <v>186</v>
      </c>
      <c r="D29" s="43" t="s">
        <v>84</v>
      </c>
      <c r="E29" s="43"/>
      <c r="F29" s="43"/>
      <c r="G29" s="107">
        <f t="shared" ref="G29:I30" si="1">G30</f>
        <v>5026.6289999999999</v>
      </c>
      <c r="H29" s="107">
        <f t="shared" si="1"/>
        <v>5026.6289999999999</v>
      </c>
      <c r="I29" s="107">
        <f t="shared" si="1"/>
        <v>5026.6289999999999</v>
      </c>
    </row>
    <row r="30" spans="1:12" s="2" customFormat="1" ht="16.5" customHeight="1" x14ac:dyDescent="0.25">
      <c r="A30" s="22"/>
      <c r="B30" s="79" t="s">
        <v>54</v>
      </c>
      <c r="C30" s="14" t="s">
        <v>186</v>
      </c>
      <c r="D30" s="43" t="s">
        <v>85</v>
      </c>
      <c r="E30" s="43"/>
      <c r="F30" s="43"/>
      <c r="G30" s="107">
        <f t="shared" si="1"/>
        <v>5026.6289999999999</v>
      </c>
      <c r="H30" s="107">
        <f t="shared" si="1"/>
        <v>5026.6289999999999</v>
      </c>
      <c r="I30" s="107">
        <f t="shared" si="1"/>
        <v>5026.6289999999999</v>
      </c>
    </row>
    <row r="31" spans="1:12" s="2" customFormat="1" ht="16.5" customHeight="1" x14ac:dyDescent="0.25">
      <c r="A31" s="22"/>
      <c r="B31" s="79" t="s">
        <v>16</v>
      </c>
      <c r="C31" s="14" t="s">
        <v>186</v>
      </c>
      <c r="D31" s="43" t="s">
        <v>85</v>
      </c>
      <c r="E31" s="43" t="s">
        <v>88</v>
      </c>
      <c r="F31" s="43" t="s">
        <v>89</v>
      </c>
      <c r="G31" s="107">
        <v>5026.6289999999999</v>
      </c>
      <c r="H31" s="107">
        <v>5026.6289999999999</v>
      </c>
      <c r="I31" s="107">
        <v>5026.6289999999999</v>
      </c>
    </row>
    <row r="32" spans="1:12" s="2" customFormat="1" ht="30.75" customHeight="1" x14ac:dyDescent="0.2">
      <c r="A32" s="22"/>
      <c r="B32" s="24" t="s">
        <v>78</v>
      </c>
      <c r="C32" s="14" t="s">
        <v>186</v>
      </c>
      <c r="D32" s="43" t="s">
        <v>83</v>
      </c>
      <c r="E32" s="43"/>
      <c r="F32" s="43"/>
      <c r="G32" s="107">
        <f>G33</f>
        <v>1487.4475</v>
      </c>
      <c r="H32" s="107">
        <f t="shared" ref="G32:I33" si="2">H33</f>
        <v>1487.4475</v>
      </c>
      <c r="I32" s="107">
        <f t="shared" si="2"/>
        <v>1487.4475</v>
      </c>
    </row>
    <row r="33" spans="1:10" s="2" customFormat="1" ht="27" customHeight="1" x14ac:dyDescent="0.2">
      <c r="A33" s="22"/>
      <c r="B33" s="26" t="s">
        <v>47</v>
      </c>
      <c r="C33" s="14" t="s">
        <v>186</v>
      </c>
      <c r="D33" s="43" t="s">
        <v>49</v>
      </c>
      <c r="E33" s="43"/>
      <c r="F33" s="43"/>
      <c r="G33" s="107">
        <f t="shared" si="2"/>
        <v>1487.4475</v>
      </c>
      <c r="H33" s="107">
        <f t="shared" si="2"/>
        <v>1487.4475</v>
      </c>
      <c r="I33" s="107">
        <f t="shared" si="2"/>
        <v>1487.4475</v>
      </c>
    </row>
    <row r="34" spans="1:10" s="2" customFormat="1" ht="19.5" customHeight="1" x14ac:dyDescent="0.2">
      <c r="A34" s="22"/>
      <c r="B34" s="24" t="s">
        <v>16</v>
      </c>
      <c r="C34" s="14" t="s">
        <v>186</v>
      </c>
      <c r="D34" s="43" t="s">
        <v>49</v>
      </c>
      <c r="E34" s="43" t="s">
        <v>88</v>
      </c>
      <c r="F34" s="43" t="s">
        <v>89</v>
      </c>
      <c r="G34" s="107">
        <v>1487.4475</v>
      </c>
      <c r="H34" s="107">
        <v>1487.4475</v>
      </c>
      <c r="I34" s="107">
        <v>1487.4475</v>
      </c>
    </row>
    <row r="35" spans="1:10" s="2" customFormat="1" ht="21" customHeight="1" x14ac:dyDescent="0.2">
      <c r="A35" s="22"/>
      <c r="B35" s="40" t="s">
        <v>81</v>
      </c>
      <c r="C35" s="14" t="s">
        <v>186</v>
      </c>
      <c r="D35" s="43" t="s">
        <v>86</v>
      </c>
      <c r="E35" s="43"/>
      <c r="F35" s="43"/>
      <c r="G35" s="107">
        <f t="shared" ref="G35:I36" si="3">G36</f>
        <v>5</v>
      </c>
      <c r="H35" s="107">
        <f t="shared" si="3"/>
        <v>5</v>
      </c>
      <c r="I35" s="107">
        <f t="shared" si="3"/>
        <v>5</v>
      </c>
    </row>
    <row r="36" spans="1:10" s="2" customFormat="1" ht="21" customHeight="1" x14ac:dyDescent="0.2">
      <c r="A36" s="22"/>
      <c r="B36" s="39" t="s">
        <v>48</v>
      </c>
      <c r="C36" s="14" t="s">
        <v>186</v>
      </c>
      <c r="D36" s="43" t="s">
        <v>77</v>
      </c>
      <c r="E36" s="43"/>
      <c r="F36" s="43"/>
      <c r="G36" s="107">
        <f t="shared" si="3"/>
        <v>5</v>
      </c>
      <c r="H36" s="107">
        <f t="shared" si="3"/>
        <v>5</v>
      </c>
      <c r="I36" s="107">
        <f t="shared" si="3"/>
        <v>5</v>
      </c>
    </row>
    <row r="37" spans="1:10" s="2" customFormat="1" ht="18" customHeight="1" x14ac:dyDescent="0.2">
      <c r="A37" s="22"/>
      <c r="B37" s="24" t="s">
        <v>16</v>
      </c>
      <c r="C37" s="14" t="s">
        <v>186</v>
      </c>
      <c r="D37" s="43" t="s">
        <v>77</v>
      </c>
      <c r="E37" s="43" t="s">
        <v>88</v>
      </c>
      <c r="F37" s="43" t="s">
        <v>89</v>
      </c>
      <c r="G37" s="107">
        <v>5</v>
      </c>
      <c r="H37" s="107">
        <v>5</v>
      </c>
      <c r="I37" s="107">
        <v>5</v>
      </c>
    </row>
    <row r="38" spans="1:10" s="2" customFormat="1" ht="75" x14ac:dyDescent="0.2">
      <c r="A38" s="22"/>
      <c r="B38" s="152" t="s">
        <v>150</v>
      </c>
      <c r="C38" s="14" t="s">
        <v>187</v>
      </c>
      <c r="D38" s="43"/>
      <c r="E38" s="43"/>
      <c r="F38" s="43"/>
      <c r="G38" s="107">
        <f t="shared" ref="G38:I39" si="4">G39</f>
        <v>4567.3999999999996</v>
      </c>
      <c r="H38" s="107">
        <f t="shared" si="4"/>
        <v>4567.3999999999996</v>
      </c>
      <c r="I38" s="107">
        <f t="shared" si="4"/>
        <v>4567.3999999999996</v>
      </c>
    </row>
    <row r="39" spans="1:10" s="2" customFormat="1" ht="18" customHeight="1" x14ac:dyDescent="0.25">
      <c r="A39" s="22"/>
      <c r="B39" s="79" t="s">
        <v>54</v>
      </c>
      <c r="C39" s="14" t="s">
        <v>187</v>
      </c>
      <c r="D39" s="43" t="s">
        <v>85</v>
      </c>
      <c r="E39" s="43"/>
      <c r="F39" s="43"/>
      <c r="G39" s="107">
        <f t="shared" si="4"/>
        <v>4567.3999999999996</v>
      </c>
      <c r="H39" s="107">
        <f t="shared" si="4"/>
        <v>4567.3999999999996</v>
      </c>
      <c r="I39" s="107">
        <f t="shared" si="4"/>
        <v>4567.3999999999996</v>
      </c>
    </row>
    <row r="40" spans="1:10" s="2" customFormat="1" ht="18" customHeight="1" x14ac:dyDescent="0.2">
      <c r="A40" s="22"/>
      <c r="B40" s="24" t="s">
        <v>16</v>
      </c>
      <c r="C40" s="14" t="s">
        <v>187</v>
      </c>
      <c r="D40" s="43" t="s">
        <v>85</v>
      </c>
      <c r="E40" s="43" t="s">
        <v>88</v>
      </c>
      <c r="F40" s="43" t="s">
        <v>89</v>
      </c>
      <c r="G40" s="107">
        <v>4567.3999999999996</v>
      </c>
      <c r="H40" s="107">
        <v>4567.3999999999996</v>
      </c>
      <c r="I40" s="107">
        <v>4567.3999999999996</v>
      </c>
    </row>
    <row r="41" spans="1:10" s="2" customFormat="1" ht="27.75" customHeight="1" x14ac:dyDescent="0.2">
      <c r="A41" s="22"/>
      <c r="B41" s="61" t="s">
        <v>188</v>
      </c>
      <c r="C41" s="14" t="s">
        <v>189</v>
      </c>
      <c r="D41" s="43"/>
      <c r="E41" s="43"/>
      <c r="F41" s="43"/>
      <c r="G41" s="106">
        <f>G42</f>
        <v>680</v>
      </c>
      <c r="H41" s="106">
        <f>H42</f>
        <v>680</v>
      </c>
      <c r="I41" s="106">
        <f>I42</f>
        <v>680</v>
      </c>
    </row>
    <row r="42" spans="1:10" s="2" customFormat="1" ht="18" customHeight="1" x14ac:dyDescent="0.2">
      <c r="A42" s="22"/>
      <c r="B42" s="24" t="s">
        <v>63</v>
      </c>
      <c r="C42" s="14" t="s">
        <v>190</v>
      </c>
      <c r="D42" s="43"/>
      <c r="E42" s="43"/>
      <c r="F42" s="43"/>
      <c r="G42" s="107">
        <f>G45</f>
        <v>680</v>
      </c>
      <c r="H42" s="107">
        <f>H45</f>
        <v>680</v>
      </c>
      <c r="I42" s="107">
        <f>I45</f>
        <v>680</v>
      </c>
    </row>
    <row r="43" spans="1:10" s="2" customFormat="1" ht="30" customHeight="1" x14ac:dyDescent="0.2">
      <c r="A43" s="22"/>
      <c r="B43" s="24" t="s">
        <v>78</v>
      </c>
      <c r="C43" s="14" t="s">
        <v>190</v>
      </c>
      <c r="D43" s="43" t="s">
        <v>83</v>
      </c>
      <c r="E43" s="43"/>
      <c r="F43" s="43"/>
      <c r="G43" s="107">
        <f t="shared" ref="G43:I44" si="5">G44</f>
        <v>680</v>
      </c>
      <c r="H43" s="107">
        <f t="shared" si="5"/>
        <v>680</v>
      </c>
      <c r="I43" s="107">
        <f t="shared" si="5"/>
        <v>680</v>
      </c>
    </row>
    <row r="44" spans="1:10" s="2" customFormat="1" ht="30" customHeight="1" x14ac:dyDescent="0.2">
      <c r="A44" s="22"/>
      <c r="B44" s="26" t="s">
        <v>47</v>
      </c>
      <c r="C44" s="14" t="s">
        <v>190</v>
      </c>
      <c r="D44" s="43" t="s">
        <v>49</v>
      </c>
      <c r="E44" s="43"/>
      <c r="F44" s="43"/>
      <c r="G44" s="107">
        <f t="shared" si="5"/>
        <v>680</v>
      </c>
      <c r="H44" s="107">
        <f t="shared" si="5"/>
        <v>680</v>
      </c>
      <c r="I44" s="107">
        <f t="shared" si="5"/>
        <v>680</v>
      </c>
    </row>
    <row r="45" spans="1:10" s="2" customFormat="1" ht="18.75" customHeight="1" x14ac:dyDescent="0.2">
      <c r="A45" s="22"/>
      <c r="B45" s="24" t="s">
        <v>16</v>
      </c>
      <c r="C45" s="14" t="s">
        <v>190</v>
      </c>
      <c r="D45" s="43" t="s">
        <v>49</v>
      </c>
      <c r="E45" s="43" t="s">
        <v>88</v>
      </c>
      <c r="F45" s="43" t="s">
        <v>89</v>
      </c>
      <c r="G45" s="107">
        <v>680</v>
      </c>
      <c r="H45" s="107">
        <v>680</v>
      </c>
      <c r="I45" s="107">
        <v>680</v>
      </c>
    </row>
    <row r="46" spans="1:10" s="2" customFormat="1" ht="21" customHeight="1" x14ac:dyDescent="0.2">
      <c r="A46" s="22"/>
      <c r="B46" s="148" t="s">
        <v>245</v>
      </c>
      <c r="C46" s="12" t="s">
        <v>246</v>
      </c>
      <c r="D46" s="43"/>
      <c r="E46" s="43"/>
      <c r="F46" s="43"/>
      <c r="G46" s="106">
        <f>G47</f>
        <v>149718.13</v>
      </c>
      <c r="H46" s="106">
        <f>H47</f>
        <v>0</v>
      </c>
      <c r="I46" s="106">
        <f>I47</f>
        <v>0</v>
      </c>
      <c r="J46" s="132"/>
    </row>
    <row r="47" spans="1:10" s="2" customFormat="1" ht="18" customHeight="1" x14ac:dyDescent="0.2">
      <c r="A47" s="22"/>
      <c r="B47" s="148" t="s">
        <v>247</v>
      </c>
      <c r="C47" s="14" t="s">
        <v>248</v>
      </c>
      <c r="D47" s="43"/>
      <c r="E47" s="43"/>
      <c r="F47" s="43"/>
      <c r="G47" s="107">
        <f>G48+G52</f>
        <v>149718.13</v>
      </c>
      <c r="H47" s="107">
        <f>H48+H55</f>
        <v>0</v>
      </c>
      <c r="I47" s="107">
        <f>I48+I55</f>
        <v>0</v>
      </c>
    </row>
    <row r="48" spans="1:10" s="2" customFormat="1" ht="18" customHeight="1" x14ac:dyDescent="0.2">
      <c r="A48" s="22"/>
      <c r="B48" s="73" t="s">
        <v>127</v>
      </c>
      <c r="C48" s="14" t="s">
        <v>249</v>
      </c>
      <c r="D48" s="43"/>
      <c r="E48" s="43"/>
      <c r="F48" s="42"/>
      <c r="G48" s="107">
        <f t="shared" ref="G48:I54" si="6">G49</f>
        <v>143349.63</v>
      </c>
      <c r="H48" s="107">
        <f t="shared" si="6"/>
        <v>0</v>
      </c>
      <c r="I48" s="107">
        <f t="shared" si="6"/>
        <v>0</v>
      </c>
    </row>
    <row r="49" spans="1:11" s="2" customFormat="1" ht="28.5" customHeight="1" x14ac:dyDescent="0.2">
      <c r="A49" s="22"/>
      <c r="B49" s="24" t="s">
        <v>99</v>
      </c>
      <c r="C49" s="14" t="s">
        <v>249</v>
      </c>
      <c r="D49" s="43" t="s">
        <v>97</v>
      </c>
      <c r="E49" s="43"/>
      <c r="F49" s="42"/>
      <c r="G49" s="107">
        <f t="shared" si="6"/>
        <v>143349.63</v>
      </c>
      <c r="H49" s="107">
        <f t="shared" si="6"/>
        <v>0</v>
      </c>
      <c r="I49" s="107">
        <f t="shared" si="6"/>
        <v>0</v>
      </c>
    </row>
    <row r="50" spans="1:11" s="2" customFormat="1" ht="18" customHeight="1" x14ac:dyDescent="0.2">
      <c r="A50" s="22"/>
      <c r="B50" s="26" t="s">
        <v>128</v>
      </c>
      <c r="C50" s="14" t="s">
        <v>249</v>
      </c>
      <c r="D50" s="43" t="s">
        <v>98</v>
      </c>
      <c r="E50" s="43"/>
      <c r="F50" s="42"/>
      <c r="G50" s="107">
        <f t="shared" si="6"/>
        <v>143349.63</v>
      </c>
      <c r="H50" s="107">
        <f t="shared" si="6"/>
        <v>0</v>
      </c>
      <c r="I50" s="107">
        <f t="shared" si="6"/>
        <v>0</v>
      </c>
    </row>
    <row r="51" spans="1:11" s="2" customFormat="1" ht="18" customHeight="1" x14ac:dyDescent="0.2">
      <c r="A51" s="22"/>
      <c r="B51" s="24" t="s">
        <v>16</v>
      </c>
      <c r="C51" s="14" t="s">
        <v>249</v>
      </c>
      <c r="D51" s="43" t="s">
        <v>98</v>
      </c>
      <c r="E51" s="43" t="s">
        <v>88</v>
      </c>
      <c r="F51" s="43" t="s">
        <v>89</v>
      </c>
      <c r="G51" s="107">
        <v>143349.63</v>
      </c>
      <c r="H51" s="107">
        <v>0</v>
      </c>
      <c r="I51" s="107">
        <v>0</v>
      </c>
    </row>
    <row r="52" spans="1:11" s="2" customFormat="1" ht="29.25" customHeight="1" x14ac:dyDescent="0.2">
      <c r="A52" s="22"/>
      <c r="B52" s="73" t="s">
        <v>129</v>
      </c>
      <c r="C52" s="14" t="s">
        <v>250</v>
      </c>
      <c r="D52" s="43"/>
      <c r="E52" s="43"/>
      <c r="F52" s="42"/>
      <c r="G52" s="107">
        <f>G53</f>
        <v>6368.5</v>
      </c>
      <c r="H52" s="107">
        <f t="shared" si="6"/>
        <v>0</v>
      </c>
      <c r="I52" s="107">
        <f t="shared" si="6"/>
        <v>0</v>
      </c>
    </row>
    <row r="53" spans="1:11" s="2" customFormat="1" ht="30.75" customHeight="1" x14ac:dyDescent="0.2">
      <c r="A53" s="22"/>
      <c r="B53" s="24" t="s">
        <v>99</v>
      </c>
      <c r="C53" s="14" t="s">
        <v>250</v>
      </c>
      <c r="D53" s="43" t="s">
        <v>97</v>
      </c>
      <c r="E53" s="43"/>
      <c r="F53" s="42"/>
      <c r="G53" s="107">
        <f t="shared" si="6"/>
        <v>6368.5</v>
      </c>
      <c r="H53" s="107">
        <f t="shared" si="6"/>
        <v>0</v>
      </c>
      <c r="I53" s="107">
        <f t="shared" si="6"/>
        <v>0</v>
      </c>
    </row>
    <row r="54" spans="1:11" s="2" customFormat="1" ht="18" customHeight="1" x14ac:dyDescent="0.2">
      <c r="A54" s="22"/>
      <c r="B54" s="26" t="s">
        <v>128</v>
      </c>
      <c r="C54" s="14" t="s">
        <v>250</v>
      </c>
      <c r="D54" s="43" t="s">
        <v>98</v>
      </c>
      <c r="E54" s="43"/>
      <c r="F54" s="42"/>
      <c r="G54" s="107">
        <f t="shared" si="6"/>
        <v>6368.5</v>
      </c>
      <c r="H54" s="107">
        <f t="shared" si="6"/>
        <v>0</v>
      </c>
      <c r="I54" s="107">
        <f t="shared" si="6"/>
        <v>0</v>
      </c>
      <c r="J54" s="56"/>
    </row>
    <row r="55" spans="1:11" s="2" customFormat="1" ht="18" customHeight="1" x14ac:dyDescent="0.2">
      <c r="A55" s="22"/>
      <c r="B55" s="24" t="s">
        <v>16</v>
      </c>
      <c r="C55" s="14" t="s">
        <v>250</v>
      </c>
      <c r="D55" s="43" t="s">
        <v>98</v>
      </c>
      <c r="E55" s="43" t="s">
        <v>88</v>
      </c>
      <c r="F55" s="43" t="s">
        <v>89</v>
      </c>
      <c r="G55" s="107">
        <v>6368.5</v>
      </c>
      <c r="H55" s="107">
        <v>0</v>
      </c>
      <c r="I55" s="107">
        <v>0</v>
      </c>
      <c r="J55" s="56"/>
    </row>
    <row r="56" spans="1:11" s="2" customFormat="1" ht="55.5" customHeight="1" x14ac:dyDescent="0.2">
      <c r="A56" s="22"/>
      <c r="B56" s="27" t="s">
        <v>173</v>
      </c>
      <c r="C56" s="12" t="s">
        <v>19</v>
      </c>
      <c r="D56" s="42"/>
      <c r="E56" s="43"/>
      <c r="F56" s="43"/>
      <c r="G56" s="106">
        <f>G57</f>
        <v>6810.2</v>
      </c>
      <c r="H56" s="106">
        <f>H58+H67</f>
        <v>1863</v>
      </c>
      <c r="I56" s="106">
        <f>I58+I67</f>
        <v>1593</v>
      </c>
      <c r="J56" s="86"/>
      <c r="K56" s="114"/>
    </row>
    <row r="57" spans="1:11" s="2" customFormat="1" ht="18.75" customHeight="1" x14ac:dyDescent="0.2">
      <c r="A57" s="22"/>
      <c r="B57" s="116" t="s">
        <v>191</v>
      </c>
      <c r="C57" s="14" t="s">
        <v>192</v>
      </c>
      <c r="D57" s="42"/>
      <c r="E57" s="43"/>
      <c r="F57" s="43"/>
      <c r="G57" s="107">
        <f>G58+G63</f>
        <v>6810.2</v>
      </c>
      <c r="H57" s="107">
        <f t="shared" ref="G57:I58" si="7">H58</f>
        <v>792</v>
      </c>
      <c r="I57" s="107">
        <f t="shared" si="7"/>
        <v>742</v>
      </c>
      <c r="J57" s="86"/>
    </row>
    <row r="58" spans="1:11" s="2" customFormat="1" ht="38.25" customHeight="1" x14ac:dyDescent="0.2">
      <c r="A58" s="22"/>
      <c r="B58" s="61" t="s">
        <v>290</v>
      </c>
      <c r="C58" s="14" t="s">
        <v>193</v>
      </c>
      <c r="D58" s="43"/>
      <c r="E58" s="43"/>
      <c r="F58" s="43"/>
      <c r="G58" s="107">
        <f t="shared" si="7"/>
        <v>4434.2</v>
      </c>
      <c r="H58" s="107">
        <f t="shared" si="7"/>
        <v>792</v>
      </c>
      <c r="I58" s="107">
        <f t="shared" si="7"/>
        <v>742</v>
      </c>
    </row>
    <row r="59" spans="1:11" s="2" customFormat="1" ht="35.25" customHeight="1" x14ac:dyDescent="0.2">
      <c r="A59" s="22"/>
      <c r="B59" s="24" t="s">
        <v>143</v>
      </c>
      <c r="C59" s="14" t="s">
        <v>194</v>
      </c>
      <c r="D59" s="43"/>
      <c r="E59" s="43"/>
      <c r="F59" s="43"/>
      <c r="G59" s="107">
        <f>G62</f>
        <v>4434.2</v>
      </c>
      <c r="H59" s="107">
        <f>H62</f>
        <v>792</v>
      </c>
      <c r="I59" s="107">
        <f>I62</f>
        <v>742</v>
      </c>
    </row>
    <row r="60" spans="1:11" s="2" customFormat="1" ht="30.75" customHeight="1" x14ac:dyDescent="0.2">
      <c r="A60" s="22"/>
      <c r="B60" s="24" t="s">
        <v>78</v>
      </c>
      <c r="C60" s="14" t="s">
        <v>194</v>
      </c>
      <c r="D60" s="43" t="s">
        <v>83</v>
      </c>
      <c r="E60" s="43"/>
      <c r="F60" s="43"/>
      <c r="G60" s="107">
        <f t="shared" ref="G60:I61" si="8">G61</f>
        <v>4434.2</v>
      </c>
      <c r="H60" s="107">
        <f t="shared" si="8"/>
        <v>792</v>
      </c>
      <c r="I60" s="107">
        <f t="shared" si="8"/>
        <v>742</v>
      </c>
    </row>
    <row r="61" spans="1:11" s="2" customFormat="1" ht="35.25" customHeight="1" x14ac:dyDescent="0.2">
      <c r="A61" s="22"/>
      <c r="B61" s="26" t="s">
        <v>47</v>
      </c>
      <c r="C61" s="14" t="s">
        <v>194</v>
      </c>
      <c r="D61" s="43" t="s">
        <v>49</v>
      </c>
      <c r="E61" s="43"/>
      <c r="F61" s="43"/>
      <c r="G61" s="107">
        <f t="shared" si="8"/>
        <v>4434.2</v>
      </c>
      <c r="H61" s="107">
        <f t="shared" si="8"/>
        <v>792</v>
      </c>
      <c r="I61" s="107">
        <f t="shared" si="8"/>
        <v>742</v>
      </c>
    </row>
    <row r="62" spans="1:11" s="2" customFormat="1" ht="33.75" customHeight="1" x14ac:dyDescent="0.25">
      <c r="A62" s="22"/>
      <c r="B62" s="96" t="s">
        <v>152</v>
      </c>
      <c r="C62" s="14" t="s">
        <v>194</v>
      </c>
      <c r="D62" s="43" t="s">
        <v>49</v>
      </c>
      <c r="E62" s="43" t="s">
        <v>91</v>
      </c>
      <c r="F62" s="43" t="s">
        <v>111</v>
      </c>
      <c r="G62" s="107">
        <v>4434.2</v>
      </c>
      <c r="H62" s="107">
        <v>792</v>
      </c>
      <c r="I62" s="107">
        <v>742</v>
      </c>
    </row>
    <row r="63" spans="1:11" s="2" customFormat="1" ht="29.25" customHeight="1" x14ac:dyDescent="0.2">
      <c r="A63" s="22"/>
      <c r="B63" s="61" t="s">
        <v>289</v>
      </c>
      <c r="C63" s="14" t="s">
        <v>195</v>
      </c>
      <c r="D63" s="43"/>
      <c r="E63" s="43"/>
      <c r="F63" s="43"/>
      <c r="G63" s="107">
        <f>G64</f>
        <v>2376</v>
      </c>
      <c r="H63" s="107">
        <f>H64</f>
        <v>1071</v>
      </c>
      <c r="I63" s="107">
        <f>I64</f>
        <v>851</v>
      </c>
    </row>
    <row r="64" spans="1:11" s="2" customFormat="1" ht="20.25" customHeight="1" x14ac:dyDescent="0.2">
      <c r="A64" s="22"/>
      <c r="B64" s="24" t="s">
        <v>64</v>
      </c>
      <c r="C64" s="14" t="s">
        <v>196</v>
      </c>
      <c r="D64" s="43"/>
      <c r="E64" s="43"/>
      <c r="F64" s="43"/>
      <c r="G64" s="107">
        <f>G67</f>
        <v>2376</v>
      </c>
      <c r="H64" s="107">
        <f>H67</f>
        <v>1071</v>
      </c>
      <c r="I64" s="107">
        <f>I67</f>
        <v>851</v>
      </c>
    </row>
    <row r="65" spans="1:11" s="2" customFormat="1" ht="34.5" customHeight="1" x14ac:dyDescent="0.2">
      <c r="A65" s="22"/>
      <c r="B65" s="24" t="s">
        <v>78</v>
      </c>
      <c r="C65" s="14" t="s">
        <v>196</v>
      </c>
      <c r="D65" s="43" t="s">
        <v>83</v>
      </c>
      <c r="E65" s="43"/>
      <c r="F65" s="43"/>
      <c r="G65" s="107">
        <f t="shared" ref="G65:I66" si="9">G66</f>
        <v>2376</v>
      </c>
      <c r="H65" s="107">
        <f t="shared" si="9"/>
        <v>1071</v>
      </c>
      <c r="I65" s="107">
        <f t="shared" si="9"/>
        <v>851</v>
      </c>
    </row>
    <row r="66" spans="1:11" s="2" customFormat="1" ht="34.5" customHeight="1" x14ac:dyDescent="0.2">
      <c r="A66" s="22"/>
      <c r="B66" s="26" t="s">
        <v>47</v>
      </c>
      <c r="C66" s="14" t="s">
        <v>196</v>
      </c>
      <c r="D66" s="43" t="s">
        <v>49</v>
      </c>
      <c r="E66" s="43"/>
      <c r="F66" s="43"/>
      <c r="G66" s="107">
        <f t="shared" si="9"/>
        <v>2376</v>
      </c>
      <c r="H66" s="107">
        <f t="shared" si="9"/>
        <v>1071</v>
      </c>
      <c r="I66" s="107">
        <f t="shared" si="9"/>
        <v>851</v>
      </c>
    </row>
    <row r="67" spans="1:11" s="2" customFormat="1" ht="32.25" customHeight="1" x14ac:dyDescent="0.25">
      <c r="A67" s="22"/>
      <c r="B67" s="96" t="s">
        <v>152</v>
      </c>
      <c r="C67" s="14" t="s">
        <v>196</v>
      </c>
      <c r="D67" s="43" t="s">
        <v>49</v>
      </c>
      <c r="E67" s="43" t="s">
        <v>91</v>
      </c>
      <c r="F67" s="43" t="s">
        <v>111</v>
      </c>
      <c r="G67" s="107">
        <v>2376</v>
      </c>
      <c r="H67" s="107">
        <v>1071</v>
      </c>
      <c r="I67" s="107">
        <v>851</v>
      </c>
      <c r="J67" s="1"/>
    </row>
    <row r="68" spans="1:11" s="2" customFormat="1" ht="42.75" x14ac:dyDescent="0.2">
      <c r="A68" s="22"/>
      <c r="B68" s="23" t="s">
        <v>174</v>
      </c>
      <c r="C68" s="12" t="s">
        <v>23</v>
      </c>
      <c r="D68" s="42"/>
      <c r="E68" s="43"/>
      <c r="F68" s="43"/>
      <c r="G68" s="106">
        <f>G69+G80</f>
        <v>11205.61665</v>
      </c>
      <c r="H68" s="106">
        <f>H69+H80</f>
        <v>15833.5363</v>
      </c>
      <c r="I68" s="106">
        <f>I69+I80</f>
        <v>5150</v>
      </c>
      <c r="J68" s="114"/>
      <c r="K68" s="114"/>
    </row>
    <row r="69" spans="1:11" s="2" customFormat="1" ht="15" x14ac:dyDescent="0.2">
      <c r="A69" s="22"/>
      <c r="B69" s="116" t="s">
        <v>191</v>
      </c>
      <c r="C69" s="14" t="s">
        <v>221</v>
      </c>
      <c r="D69" s="43"/>
      <c r="E69" s="43"/>
      <c r="F69" s="43"/>
      <c r="G69" s="106">
        <f>G70+G77</f>
        <v>11205.61665</v>
      </c>
      <c r="H69" s="106">
        <f>H70+H77</f>
        <v>3383.15897</v>
      </c>
      <c r="I69" s="106">
        <f>I70+I77</f>
        <v>5150</v>
      </c>
    </row>
    <row r="70" spans="1:11" s="2" customFormat="1" ht="69" customHeight="1" x14ac:dyDescent="0.2">
      <c r="A70" s="22"/>
      <c r="B70" s="61" t="s">
        <v>220</v>
      </c>
      <c r="C70" s="14" t="s">
        <v>222</v>
      </c>
      <c r="D70" s="43"/>
      <c r="E70" s="43"/>
      <c r="F70" s="43"/>
      <c r="G70" s="107">
        <f t="shared" ref="G70:I73" si="10">G71</f>
        <v>7155.6166499999999</v>
      </c>
      <c r="H70" s="107">
        <f t="shared" si="10"/>
        <v>1183.15897</v>
      </c>
      <c r="I70" s="107">
        <f t="shared" si="10"/>
        <v>2950</v>
      </c>
    </row>
    <row r="71" spans="1:11" s="2" customFormat="1" ht="35.25" customHeight="1" x14ac:dyDescent="0.2">
      <c r="A71" s="22"/>
      <c r="B71" s="121" t="s">
        <v>223</v>
      </c>
      <c r="C71" s="14" t="s">
        <v>224</v>
      </c>
      <c r="D71" s="43"/>
      <c r="E71" s="43"/>
      <c r="F71" s="43"/>
      <c r="G71" s="107">
        <f t="shared" si="10"/>
        <v>7155.6166499999999</v>
      </c>
      <c r="H71" s="107">
        <f t="shared" si="10"/>
        <v>1183.15897</v>
      </c>
      <c r="I71" s="107">
        <f t="shared" si="10"/>
        <v>2950</v>
      </c>
    </row>
    <row r="72" spans="1:11" s="2" customFormat="1" ht="33" customHeight="1" x14ac:dyDescent="0.2">
      <c r="A72" s="22"/>
      <c r="B72" s="24" t="s">
        <v>78</v>
      </c>
      <c r="C72" s="14" t="s">
        <v>224</v>
      </c>
      <c r="D72" s="43" t="s">
        <v>83</v>
      </c>
      <c r="E72" s="43"/>
      <c r="F72" s="43"/>
      <c r="G72" s="107">
        <f t="shared" si="10"/>
        <v>7155.6166499999999</v>
      </c>
      <c r="H72" s="107">
        <f t="shared" si="10"/>
        <v>1183.15897</v>
      </c>
      <c r="I72" s="107">
        <f t="shared" si="10"/>
        <v>2950</v>
      </c>
    </row>
    <row r="73" spans="1:11" s="2" customFormat="1" ht="30.75" customHeight="1" x14ac:dyDescent="0.2">
      <c r="A73" s="22"/>
      <c r="B73" s="26" t="s">
        <v>47</v>
      </c>
      <c r="C73" s="14" t="s">
        <v>224</v>
      </c>
      <c r="D73" s="43" t="s">
        <v>49</v>
      </c>
      <c r="E73" s="43"/>
      <c r="F73" s="43"/>
      <c r="G73" s="107">
        <f t="shared" si="10"/>
        <v>7155.6166499999999</v>
      </c>
      <c r="H73" s="107">
        <f t="shared" si="10"/>
        <v>1183.15897</v>
      </c>
      <c r="I73" s="107">
        <f t="shared" si="10"/>
        <v>2950</v>
      </c>
    </row>
    <row r="74" spans="1:11" s="2" customFormat="1" ht="16.5" customHeight="1" x14ac:dyDescent="0.2">
      <c r="A74" s="22"/>
      <c r="B74" s="24" t="s">
        <v>11</v>
      </c>
      <c r="C74" s="14" t="s">
        <v>224</v>
      </c>
      <c r="D74" s="43" t="s">
        <v>49</v>
      </c>
      <c r="E74" s="43" t="s">
        <v>90</v>
      </c>
      <c r="F74" s="43" t="s">
        <v>92</v>
      </c>
      <c r="G74" s="107">
        <v>7155.6166499999999</v>
      </c>
      <c r="H74" s="107">
        <v>1183.15897</v>
      </c>
      <c r="I74" s="107">
        <v>2950</v>
      </c>
    </row>
    <row r="75" spans="1:11" s="2" customFormat="1" ht="34.5" customHeight="1" x14ac:dyDescent="0.2">
      <c r="A75" s="22"/>
      <c r="B75" s="122" t="s">
        <v>294</v>
      </c>
      <c r="C75" s="14" t="s">
        <v>225</v>
      </c>
      <c r="D75" s="43"/>
      <c r="E75" s="43"/>
      <c r="F75" s="43"/>
      <c r="G75" s="130">
        <f t="shared" ref="G75:I76" si="11">G76</f>
        <v>4050</v>
      </c>
      <c r="H75" s="130">
        <f t="shared" si="11"/>
        <v>2200</v>
      </c>
      <c r="I75" s="130">
        <f t="shared" si="11"/>
        <v>2200</v>
      </c>
    </row>
    <row r="76" spans="1:11" s="2" customFormat="1" ht="34.5" customHeight="1" x14ac:dyDescent="0.2">
      <c r="A76" s="22"/>
      <c r="B76" s="33" t="s">
        <v>118</v>
      </c>
      <c r="C76" s="14" t="s">
        <v>226</v>
      </c>
      <c r="D76" s="43"/>
      <c r="E76" s="43"/>
      <c r="F76" s="43"/>
      <c r="G76" s="130">
        <f t="shared" si="11"/>
        <v>4050</v>
      </c>
      <c r="H76" s="130">
        <f t="shared" si="11"/>
        <v>2200</v>
      </c>
      <c r="I76" s="130">
        <f t="shared" si="11"/>
        <v>2200</v>
      </c>
    </row>
    <row r="77" spans="1:11" s="2" customFormat="1" ht="34.5" customHeight="1" x14ac:dyDescent="0.2">
      <c r="A77" s="22"/>
      <c r="B77" s="24" t="s">
        <v>78</v>
      </c>
      <c r="C77" s="14" t="s">
        <v>226</v>
      </c>
      <c r="D77" s="43" t="s">
        <v>83</v>
      </c>
      <c r="E77" s="43"/>
      <c r="F77" s="43"/>
      <c r="G77" s="131">
        <f t="shared" ref="G77:I78" si="12">G78</f>
        <v>4050</v>
      </c>
      <c r="H77" s="131">
        <f t="shared" si="12"/>
        <v>2200</v>
      </c>
      <c r="I77" s="131">
        <f t="shared" si="12"/>
        <v>2200</v>
      </c>
    </row>
    <row r="78" spans="1:11" s="2" customFormat="1" ht="34.5" customHeight="1" x14ac:dyDescent="0.2">
      <c r="A78" s="22"/>
      <c r="B78" s="26" t="s">
        <v>47</v>
      </c>
      <c r="C78" s="14" t="s">
        <v>226</v>
      </c>
      <c r="D78" s="43" t="s">
        <v>49</v>
      </c>
      <c r="E78" s="43"/>
      <c r="F78" s="43"/>
      <c r="G78" s="131">
        <f t="shared" si="12"/>
        <v>4050</v>
      </c>
      <c r="H78" s="131">
        <f t="shared" si="12"/>
        <v>2200</v>
      </c>
      <c r="I78" s="131">
        <f t="shared" si="12"/>
        <v>2200</v>
      </c>
    </row>
    <row r="79" spans="1:11" s="2" customFormat="1" ht="21.75" customHeight="1" x14ac:dyDescent="0.2">
      <c r="A79" s="22"/>
      <c r="B79" s="24" t="s">
        <v>11</v>
      </c>
      <c r="C79" s="14" t="s">
        <v>226</v>
      </c>
      <c r="D79" s="43" t="s">
        <v>49</v>
      </c>
      <c r="E79" s="43" t="s">
        <v>90</v>
      </c>
      <c r="F79" s="43" t="s">
        <v>92</v>
      </c>
      <c r="G79" s="131">
        <v>4050</v>
      </c>
      <c r="H79" s="131">
        <v>2200</v>
      </c>
      <c r="I79" s="131">
        <v>2200</v>
      </c>
    </row>
    <row r="80" spans="1:11" s="2" customFormat="1" ht="18.75" customHeight="1" x14ac:dyDescent="0.2">
      <c r="A80" s="22"/>
      <c r="B80" s="154" t="s">
        <v>245</v>
      </c>
      <c r="C80" s="14" t="s">
        <v>265</v>
      </c>
      <c r="D80" s="43"/>
      <c r="E80" s="43"/>
      <c r="F80" s="43"/>
      <c r="G80" s="131">
        <f t="shared" ref="G80:I81" si="13">G81</f>
        <v>0</v>
      </c>
      <c r="H80" s="130">
        <f t="shared" si="13"/>
        <v>12450.377329999999</v>
      </c>
      <c r="I80" s="131">
        <f t="shared" si="13"/>
        <v>0</v>
      </c>
    </row>
    <row r="81" spans="1:9" s="2" customFormat="1" ht="28.5" customHeight="1" x14ac:dyDescent="0.2">
      <c r="A81" s="22"/>
      <c r="B81" s="154" t="s">
        <v>264</v>
      </c>
      <c r="C81" s="14" t="s">
        <v>266</v>
      </c>
      <c r="D81" s="43"/>
      <c r="E81" s="43"/>
      <c r="F81" s="43"/>
      <c r="G81" s="131">
        <f t="shared" si="13"/>
        <v>0</v>
      </c>
      <c r="H81" s="130">
        <f t="shared" si="13"/>
        <v>12450.377329999999</v>
      </c>
      <c r="I81" s="131">
        <f t="shared" si="13"/>
        <v>0</v>
      </c>
    </row>
    <row r="82" spans="1:9" s="2" customFormat="1" ht="45" x14ac:dyDescent="0.2">
      <c r="A82" s="22"/>
      <c r="B82" s="24" t="s">
        <v>295</v>
      </c>
      <c r="C82" s="14" t="s">
        <v>267</v>
      </c>
      <c r="D82" s="43"/>
      <c r="E82" s="43"/>
      <c r="F82" s="43"/>
      <c r="G82" s="107">
        <f t="shared" ref="G82:I83" si="14">G83</f>
        <v>0</v>
      </c>
      <c r="H82" s="107">
        <f t="shared" si="14"/>
        <v>12450.377329999999</v>
      </c>
      <c r="I82" s="107">
        <f t="shared" si="14"/>
        <v>0</v>
      </c>
    </row>
    <row r="83" spans="1:9" s="2" customFormat="1" ht="30" x14ac:dyDescent="0.2">
      <c r="A83" s="22"/>
      <c r="B83" s="24" t="s">
        <v>78</v>
      </c>
      <c r="C83" s="14" t="s">
        <v>267</v>
      </c>
      <c r="D83" s="43" t="s">
        <v>83</v>
      </c>
      <c r="E83" s="43"/>
      <c r="F83" s="43"/>
      <c r="G83" s="107">
        <f t="shared" si="14"/>
        <v>0</v>
      </c>
      <c r="H83" s="107">
        <f t="shared" si="14"/>
        <v>12450.377329999999</v>
      </c>
      <c r="I83" s="107">
        <f t="shared" si="14"/>
        <v>0</v>
      </c>
    </row>
    <row r="84" spans="1:9" s="2" customFormat="1" ht="30" x14ac:dyDescent="0.2">
      <c r="A84" s="22"/>
      <c r="B84" s="26" t="s">
        <v>47</v>
      </c>
      <c r="C84" s="14" t="s">
        <v>267</v>
      </c>
      <c r="D84" s="43" t="s">
        <v>49</v>
      </c>
      <c r="E84" s="43"/>
      <c r="F84" s="43"/>
      <c r="G84" s="107">
        <f>G85</f>
        <v>0</v>
      </c>
      <c r="H84" s="107">
        <f>H85</f>
        <v>12450.377329999999</v>
      </c>
      <c r="I84" s="107">
        <f>I85</f>
        <v>0</v>
      </c>
    </row>
    <row r="85" spans="1:9" s="2" customFormat="1" ht="15" x14ac:dyDescent="0.2">
      <c r="A85" s="22"/>
      <c r="B85" s="24" t="s">
        <v>11</v>
      </c>
      <c r="C85" s="14" t="s">
        <v>267</v>
      </c>
      <c r="D85" s="43" t="s">
        <v>49</v>
      </c>
      <c r="E85" s="43" t="s">
        <v>90</v>
      </c>
      <c r="F85" s="43" t="s">
        <v>92</v>
      </c>
      <c r="G85" s="107">
        <v>0</v>
      </c>
      <c r="H85" s="107">
        <v>12450.377329999999</v>
      </c>
      <c r="I85" s="107">
        <v>0</v>
      </c>
    </row>
    <row r="86" spans="1:9" s="2" customFormat="1" ht="42.75" x14ac:dyDescent="0.2">
      <c r="A86" s="22"/>
      <c r="B86" s="23" t="s">
        <v>177</v>
      </c>
      <c r="C86" s="12" t="s">
        <v>117</v>
      </c>
      <c r="D86" s="43"/>
      <c r="E86" s="43"/>
      <c r="F86" s="43"/>
      <c r="G86" s="106">
        <f>G88</f>
        <v>1133.778</v>
      </c>
      <c r="H86" s="106">
        <f>H88</f>
        <v>0</v>
      </c>
      <c r="I86" s="106">
        <f>I88</f>
        <v>0</v>
      </c>
    </row>
    <row r="87" spans="1:9" s="2" customFormat="1" ht="15" x14ac:dyDescent="0.2">
      <c r="A87" s="22"/>
      <c r="B87" s="119" t="s">
        <v>182</v>
      </c>
      <c r="C87" s="14" t="s">
        <v>206</v>
      </c>
      <c r="D87" s="43"/>
      <c r="E87" s="43"/>
      <c r="F87" s="43"/>
      <c r="G87" s="107">
        <f>G88</f>
        <v>1133.778</v>
      </c>
      <c r="H87" s="107">
        <f>H88</f>
        <v>0</v>
      </c>
      <c r="I87" s="107">
        <f>I88</f>
        <v>0</v>
      </c>
    </row>
    <row r="88" spans="1:9" s="2" customFormat="1" ht="25.5" x14ac:dyDescent="0.2">
      <c r="A88" s="22"/>
      <c r="B88" s="61" t="s">
        <v>272</v>
      </c>
      <c r="C88" s="14" t="s">
        <v>208</v>
      </c>
      <c r="D88" s="43"/>
      <c r="E88" s="43"/>
      <c r="F88" s="43"/>
      <c r="G88" s="107">
        <f>G92</f>
        <v>1133.778</v>
      </c>
      <c r="H88" s="107">
        <f>H92</f>
        <v>0</v>
      </c>
      <c r="I88" s="107">
        <f>I92</f>
        <v>0</v>
      </c>
    </row>
    <row r="89" spans="1:9" s="2" customFormat="1" ht="60" x14ac:dyDescent="0.2">
      <c r="A89" s="22"/>
      <c r="B89" s="24" t="s">
        <v>126</v>
      </c>
      <c r="C89" s="14" t="s">
        <v>209</v>
      </c>
      <c r="D89" s="42"/>
      <c r="E89" s="43"/>
      <c r="F89" s="43"/>
      <c r="G89" s="107">
        <f t="shared" ref="G89:I91" si="15">G90</f>
        <v>1133.778</v>
      </c>
      <c r="H89" s="107">
        <f t="shared" si="15"/>
        <v>0</v>
      </c>
      <c r="I89" s="107">
        <f t="shared" si="15"/>
        <v>0</v>
      </c>
    </row>
    <row r="90" spans="1:9" s="2" customFormat="1" ht="30" x14ac:dyDescent="0.2">
      <c r="A90" s="22"/>
      <c r="B90" s="24" t="s">
        <v>78</v>
      </c>
      <c r="C90" s="14" t="s">
        <v>209</v>
      </c>
      <c r="D90" s="43" t="s">
        <v>83</v>
      </c>
      <c r="E90" s="43"/>
      <c r="F90" s="43"/>
      <c r="G90" s="107">
        <f t="shared" si="15"/>
        <v>1133.778</v>
      </c>
      <c r="H90" s="107">
        <f t="shared" si="15"/>
        <v>0</v>
      </c>
      <c r="I90" s="107">
        <f t="shared" si="15"/>
        <v>0</v>
      </c>
    </row>
    <row r="91" spans="1:9" s="2" customFormat="1" ht="30" x14ac:dyDescent="0.2">
      <c r="A91" s="22"/>
      <c r="B91" s="26" t="s">
        <v>47</v>
      </c>
      <c r="C91" s="14" t="s">
        <v>209</v>
      </c>
      <c r="D91" s="43" t="s">
        <v>49</v>
      </c>
      <c r="E91" s="43"/>
      <c r="F91" s="43"/>
      <c r="G91" s="107">
        <f t="shared" si="15"/>
        <v>1133.778</v>
      </c>
      <c r="H91" s="107">
        <f t="shared" si="15"/>
        <v>0</v>
      </c>
      <c r="I91" s="107">
        <f t="shared" si="15"/>
        <v>0</v>
      </c>
    </row>
    <row r="92" spans="1:9" s="2" customFormat="1" ht="15" x14ac:dyDescent="0.2">
      <c r="A92" s="22"/>
      <c r="B92" s="24" t="s">
        <v>11</v>
      </c>
      <c r="C92" s="14" t="s">
        <v>209</v>
      </c>
      <c r="D92" s="43" t="s">
        <v>49</v>
      </c>
      <c r="E92" s="43" t="s">
        <v>90</v>
      </c>
      <c r="F92" s="43" t="s">
        <v>92</v>
      </c>
      <c r="G92" s="107">
        <v>1133.778</v>
      </c>
      <c r="H92" s="107">
        <v>0</v>
      </c>
      <c r="I92" s="107">
        <v>0</v>
      </c>
    </row>
    <row r="93" spans="1:9" s="2" customFormat="1" ht="55.5" customHeight="1" x14ac:dyDescent="0.2">
      <c r="A93" s="22"/>
      <c r="B93" s="77" t="s">
        <v>175</v>
      </c>
      <c r="C93" s="66" t="s">
        <v>122</v>
      </c>
      <c r="D93" s="43"/>
      <c r="E93" s="43"/>
      <c r="F93" s="43"/>
      <c r="G93" s="106">
        <f>G95</f>
        <v>20</v>
      </c>
      <c r="H93" s="106">
        <f>H95</f>
        <v>20</v>
      </c>
      <c r="I93" s="106">
        <f>I95</f>
        <v>20</v>
      </c>
    </row>
    <row r="94" spans="1:9" s="2" customFormat="1" ht="22.5" customHeight="1" x14ac:dyDescent="0.2">
      <c r="A94" s="22"/>
      <c r="B94" s="33" t="s">
        <v>182</v>
      </c>
      <c r="C94" s="67" t="s">
        <v>197</v>
      </c>
      <c r="D94" s="43"/>
      <c r="E94" s="43"/>
      <c r="F94" s="43"/>
      <c r="G94" s="107">
        <f>G95</f>
        <v>20</v>
      </c>
      <c r="H94" s="107">
        <f>H95</f>
        <v>20</v>
      </c>
      <c r="I94" s="107">
        <f>I95</f>
        <v>20</v>
      </c>
    </row>
    <row r="95" spans="1:9" s="2" customFormat="1" ht="39.75" customHeight="1" x14ac:dyDescent="0.2">
      <c r="A95" s="22"/>
      <c r="B95" s="117" t="s">
        <v>198</v>
      </c>
      <c r="C95" s="67" t="s">
        <v>199</v>
      </c>
      <c r="D95" s="43"/>
      <c r="E95" s="43"/>
      <c r="F95" s="43"/>
      <c r="G95" s="107">
        <f t="shared" ref="G95:I98" si="16">G96</f>
        <v>20</v>
      </c>
      <c r="H95" s="107">
        <f t="shared" si="16"/>
        <v>20</v>
      </c>
      <c r="I95" s="107">
        <f t="shared" si="16"/>
        <v>20</v>
      </c>
    </row>
    <row r="96" spans="1:9" s="2" customFormat="1" ht="75" x14ac:dyDescent="0.2">
      <c r="A96" s="22"/>
      <c r="B96" s="95" t="s">
        <v>121</v>
      </c>
      <c r="C96" s="68" t="s">
        <v>200</v>
      </c>
      <c r="D96" s="43"/>
      <c r="E96" s="43"/>
      <c r="F96" s="43"/>
      <c r="G96" s="107">
        <f t="shared" si="16"/>
        <v>20</v>
      </c>
      <c r="H96" s="107">
        <f t="shared" si="16"/>
        <v>20</v>
      </c>
      <c r="I96" s="107">
        <f t="shared" si="16"/>
        <v>20</v>
      </c>
    </row>
    <row r="97" spans="1:11" s="2" customFormat="1" ht="30" x14ac:dyDescent="0.2">
      <c r="A97" s="22"/>
      <c r="B97" s="24" t="s">
        <v>96</v>
      </c>
      <c r="C97" s="68" t="s">
        <v>200</v>
      </c>
      <c r="D97" s="43" t="s">
        <v>94</v>
      </c>
      <c r="E97" s="43"/>
      <c r="F97" s="43"/>
      <c r="G97" s="107">
        <f t="shared" si="16"/>
        <v>20</v>
      </c>
      <c r="H97" s="107">
        <f t="shared" si="16"/>
        <v>20</v>
      </c>
      <c r="I97" s="107">
        <f t="shared" si="16"/>
        <v>20</v>
      </c>
    </row>
    <row r="98" spans="1:11" s="2" customFormat="1" ht="29.25" customHeight="1" x14ac:dyDescent="0.2">
      <c r="A98" s="22"/>
      <c r="B98" s="69" t="s">
        <v>123</v>
      </c>
      <c r="C98" s="68" t="s">
        <v>200</v>
      </c>
      <c r="D98" s="43" t="s">
        <v>124</v>
      </c>
      <c r="E98" s="43"/>
      <c r="F98" s="43"/>
      <c r="G98" s="107">
        <f t="shared" si="16"/>
        <v>20</v>
      </c>
      <c r="H98" s="107">
        <f t="shared" si="16"/>
        <v>20</v>
      </c>
      <c r="I98" s="107">
        <f t="shared" si="16"/>
        <v>20</v>
      </c>
    </row>
    <row r="99" spans="1:11" s="2" customFormat="1" ht="19.5" customHeight="1" x14ac:dyDescent="0.2">
      <c r="A99" s="22"/>
      <c r="B99" s="24" t="s">
        <v>12</v>
      </c>
      <c r="C99" s="68" t="s">
        <v>200</v>
      </c>
      <c r="D99" s="43" t="s">
        <v>124</v>
      </c>
      <c r="E99" s="43" t="s">
        <v>90</v>
      </c>
      <c r="F99" s="43" t="s">
        <v>107</v>
      </c>
      <c r="G99" s="107">
        <v>20</v>
      </c>
      <c r="H99" s="107">
        <v>20</v>
      </c>
      <c r="I99" s="107">
        <v>20</v>
      </c>
    </row>
    <row r="100" spans="1:11" s="2" customFormat="1" ht="58.5" customHeight="1" x14ac:dyDescent="0.2">
      <c r="A100" s="22"/>
      <c r="B100" s="23" t="s">
        <v>275</v>
      </c>
      <c r="C100" s="66" t="s">
        <v>161</v>
      </c>
      <c r="D100" s="43"/>
      <c r="E100" s="43"/>
      <c r="F100" s="43"/>
      <c r="G100" s="106">
        <f>G101</f>
        <v>9871.9950000000008</v>
      </c>
      <c r="H100" s="106">
        <f>H101</f>
        <v>19153.995999999999</v>
      </c>
      <c r="I100" s="106">
        <f>I101</f>
        <v>19500</v>
      </c>
    </row>
    <row r="101" spans="1:11" s="2" customFormat="1" ht="37.5" customHeight="1" x14ac:dyDescent="0.2">
      <c r="A101" s="22"/>
      <c r="B101" s="143" t="s">
        <v>236</v>
      </c>
      <c r="C101" s="133" t="s">
        <v>233</v>
      </c>
      <c r="D101" s="43"/>
      <c r="E101" s="43"/>
      <c r="F101" s="43"/>
      <c r="G101" s="107">
        <f t="shared" ref="G101:I104" si="17">G102</f>
        <v>9871.9950000000008</v>
      </c>
      <c r="H101" s="107">
        <f t="shared" si="17"/>
        <v>19153.995999999999</v>
      </c>
      <c r="I101" s="107">
        <f t="shared" si="17"/>
        <v>19500</v>
      </c>
    </row>
    <row r="102" spans="1:11" s="2" customFormat="1" ht="39" customHeight="1" x14ac:dyDescent="0.2">
      <c r="A102" s="22"/>
      <c r="B102" s="141" t="s">
        <v>235</v>
      </c>
      <c r="C102" s="133" t="s">
        <v>234</v>
      </c>
      <c r="D102" s="43"/>
      <c r="E102" s="43"/>
      <c r="F102" s="43"/>
      <c r="G102" s="107">
        <f t="shared" si="17"/>
        <v>9871.9950000000008</v>
      </c>
      <c r="H102" s="107">
        <f t="shared" si="17"/>
        <v>19153.995999999999</v>
      </c>
      <c r="I102" s="107">
        <f t="shared" si="17"/>
        <v>19500</v>
      </c>
    </row>
    <row r="103" spans="1:11" s="2" customFormat="1" ht="30" x14ac:dyDescent="0.2">
      <c r="A103" s="22"/>
      <c r="B103" s="24" t="s">
        <v>99</v>
      </c>
      <c r="C103" s="133" t="s">
        <v>234</v>
      </c>
      <c r="D103" s="43" t="s">
        <v>97</v>
      </c>
      <c r="E103" s="43"/>
      <c r="F103" s="43"/>
      <c r="G103" s="107">
        <f t="shared" si="17"/>
        <v>9871.9950000000008</v>
      </c>
      <c r="H103" s="107">
        <f t="shared" si="17"/>
        <v>19153.995999999999</v>
      </c>
      <c r="I103" s="107">
        <f t="shared" si="17"/>
        <v>19500</v>
      </c>
    </row>
    <row r="104" spans="1:11" s="2" customFormat="1" ht="15" x14ac:dyDescent="0.2">
      <c r="A104" s="22"/>
      <c r="B104" s="24" t="s">
        <v>128</v>
      </c>
      <c r="C104" s="133" t="s">
        <v>234</v>
      </c>
      <c r="D104" s="43" t="s">
        <v>98</v>
      </c>
      <c r="E104" s="43"/>
      <c r="F104" s="43"/>
      <c r="G104" s="107">
        <f t="shared" si="17"/>
        <v>9871.9950000000008</v>
      </c>
      <c r="H104" s="107">
        <f t="shared" si="17"/>
        <v>19153.995999999999</v>
      </c>
      <c r="I104" s="107">
        <f t="shared" si="17"/>
        <v>19500</v>
      </c>
    </row>
    <row r="105" spans="1:11" s="2" customFormat="1" ht="15" x14ac:dyDescent="0.2">
      <c r="A105" s="22"/>
      <c r="B105" s="24" t="s">
        <v>13</v>
      </c>
      <c r="C105" s="133" t="s">
        <v>234</v>
      </c>
      <c r="D105" s="43" t="s">
        <v>98</v>
      </c>
      <c r="E105" s="43" t="s">
        <v>82</v>
      </c>
      <c r="F105" s="43" t="s">
        <v>89</v>
      </c>
      <c r="G105" s="107">
        <v>9871.9950000000008</v>
      </c>
      <c r="H105" s="107">
        <v>19153.995999999999</v>
      </c>
      <c r="I105" s="107">
        <v>19500</v>
      </c>
      <c r="K105" s="114"/>
    </row>
    <row r="106" spans="1:11" s="2" customFormat="1" ht="48.75" customHeight="1" x14ac:dyDescent="0.2">
      <c r="A106" s="22"/>
      <c r="B106" s="28" t="s">
        <v>176</v>
      </c>
      <c r="C106" s="12" t="s">
        <v>24</v>
      </c>
      <c r="D106" s="42"/>
      <c r="E106" s="43"/>
      <c r="F106" s="43"/>
      <c r="G106" s="106">
        <f>G107</f>
        <v>23892.328000000001</v>
      </c>
      <c r="H106" s="106">
        <f>H107</f>
        <v>20454.713</v>
      </c>
      <c r="I106" s="106">
        <f>I107</f>
        <v>22454.713</v>
      </c>
      <c r="J106" s="56"/>
      <c r="K106" s="114"/>
    </row>
    <row r="107" spans="1:11" s="2" customFormat="1" ht="17.25" customHeight="1" x14ac:dyDescent="0.2">
      <c r="A107" s="22"/>
      <c r="B107" s="118" t="s">
        <v>182</v>
      </c>
      <c r="C107" s="14" t="s">
        <v>201</v>
      </c>
      <c r="D107" s="42"/>
      <c r="E107" s="43"/>
      <c r="F107" s="43"/>
      <c r="G107" s="106">
        <f>G108+G124</f>
        <v>23892.328000000001</v>
      </c>
      <c r="H107" s="106">
        <f>H108+H124</f>
        <v>20454.713</v>
      </c>
      <c r="I107" s="106">
        <f>I108+I124</f>
        <v>22454.713</v>
      </c>
      <c r="J107" s="56"/>
    </row>
    <row r="108" spans="1:11" s="2" customFormat="1" ht="56.25" customHeight="1" x14ac:dyDescent="0.2">
      <c r="A108" s="22"/>
      <c r="B108" s="61" t="s">
        <v>202</v>
      </c>
      <c r="C108" s="14" t="s">
        <v>203</v>
      </c>
      <c r="D108" s="43"/>
      <c r="E108" s="43"/>
      <c r="F108" s="43"/>
      <c r="G108" s="107">
        <f>G109+G116+G123</f>
        <v>23742.328000000001</v>
      </c>
      <c r="H108" s="107">
        <f>H109+H116+H123</f>
        <v>20054.713</v>
      </c>
      <c r="I108" s="107">
        <f>I109+I116+I123</f>
        <v>22054.713</v>
      </c>
    </row>
    <row r="109" spans="1:11" s="2" customFormat="1" ht="25.5" x14ac:dyDescent="0.2">
      <c r="A109" s="22"/>
      <c r="B109" s="33" t="s">
        <v>148</v>
      </c>
      <c r="C109" s="14" t="s">
        <v>237</v>
      </c>
      <c r="D109" s="43"/>
      <c r="E109" s="43"/>
      <c r="F109" s="43"/>
      <c r="G109" s="107">
        <f>G112+G115</f>
        <v>5587.1130000000003</v>
      </c>
      <c r="H109" s="107">
        <f>H112+H115</f>
        <v>5587.1130000000003</v>
      </c>
      <c r="I109" s="107">
        <f>I112+I115</f>
        <v>5587.1130000000003</v>
      </c>
    </row>
    <row r="110" spans="1:11" s="2" customFormat="1" ht="60" x14ac:dyDescent="0.2">
      <c r="A110" s="22"/>
      <c r="B110" s="24" t="s">
        <v>87</v>
      </c>
      <c r="C110" s="14" t="s">
        <v>237</v>
      </c>
      <c r="D110" s="43" t="s">
        <v>84</v>
      </c>
      <c r="E110" s="43"/>
      <c r="F110" s="43"/>
      <c r="G110" s="107">
        <f t="shared" ref="G110:I111" si="18">G111</f>
        <v>5451.5129999999999</v>
      </c>
      <c r="H110" s="107">
        <f t="shared" si="18"/>
        <v>5451.5129999999999</v>
      </c>
      <c r="I110" s="107">
        <f t="shared" si="18"/>
        <v>5451.5129999999999</v>
      </c>
    </row>
    <row r="111" spans="1:11" s="2" customFormat="1" ht="15" x14ac:dyDescent="0.2">
      <c r="A111" s="22"/>
      <c r="B111" s="142" t="s">
        <v>54</v>
      </c>
      <c r="C111" s="14" t="s">
        <v>237</v>
      </c>
      <c r="D111" s="43" t="s">
        <v>85</v>
      </c>
      <c r="E111" s="43"/>
      <c r="F111" s="43"/>
      <c r="G111" s="107">
        <f t="shared" si="18"/>
        <v>5451.5129999999999</v>
      </c>
      <c r="H111" s="107">
        <f t="shared" si="18"/>
        <v>5451.5129999999999</v>
      </c>
      <c r="I111" s="107">
        <f t="shared" si="18"/>
        <v>5451.5129999999999</v>
      </c>
    </row>
    <row r="112" spans="1:11" s="2" customFormat="1" ht="15" x14ac:dyDescent="0.2">
      <c r="A112" s="22"/>
      <c r="B112" s="24" t="s">
        <v>15</v>
      </c>
      <c r="C112" s="14" t="s">
        <v>237</v>
      </c>
      <c r="D112" s="43" t="s">
        <v>85</v>
      </c>
      <c r="E112" s="43" t="s">
        <v>82</v>
      </c>
      <c r="F112" s="43" t="s">
        <v>91</v>
      </c>
      <c r="G112" s="107">
        <v>5451.5129999999999</v>
      </c>
      <c r="H112" s="107">
        <v>5451.5129999999999</v>
      </c>
      <c r="I112" s="107">
        <v>5451.5129999999999</v>
      </c>
    </row>
    <row r="113" spans="1:11" s="2" customFormat="1" ht="30" x14ac:dyDescent="0.2">
      <c r="A113" s="22"/>
      <c r="B113" s="24" t="s">
        <v>78</v>
      </c>
      <c r="C113" s="14" t="s">
        <v>237</v>
      </c>
      <c r="D113" s="43" t="s">
        <v>83</v>
      </c>
      <c r="E113" s="43"/>
      <c r="F113" s="43"/>
      <c r="G113" s="107">
        <f t="shared" ref="G113:I114" si="19">G114</f>
        <v>135.6</v>
      </c>
      <c r="H113" s="107">
        <f t="shared" si="19"/>
        <v>135.6</v>
      </c>
      <c r="I113" s="107">
        <f t="shared" si="19"/>
        <v>135.6</v>
      </c>
    </row>
    <row r="114" spans="1:11" s="2" customFormat="1" ht="30" x14ac:dyDescent="0.2">
      <c r="A114" s="22"/>
      <c r="B114" s="26" t="s">
        <v>47</v>
      </c>
      <c r="C114" s="14" t="s">
        <v>237</v>
      </c>
      <c r="D114" s="43" t="s">
        <v>49</v>
      </c>
      <c r="E114" s="43"/>
      <c r="F114" s="43"/>
      <c r="G114" s="107">
        <f t="shared" si="19"/>
        <v>135.6</v>
      </c>
      <c r="H114" s="107">
        <f t="shared" si="19"/>
        <v>135.6</v>
      </c>
      <c r="I114" s="107">
        <f t="shared" si="19"/>
        <v>135.6</v>
      </c>
    </row>
    <row r="115" spans="1:11" s="2" customFormat="1" ht="15" x14ac:dyDescent="0.2">
      <c r="A115" s="22"/>
      <c r="B115" s="24" t="s">
        <v>15</v>
      </c>
      <c r="C115" s="14" t="s">
        <v>237</v>
      </c>
      <c r="D115" s="43" t="s">
        <v>49</v>
      </c>
      <c r="E115" s="43" t="s">
        <v>82</v>
      </c>
      <c r="F115" s="43" t="s">
        <v>91</v>
      </c>
      <c r="G115" s="107">
        <v>135.6</v>
      </c>
      <c r="H115" s="107">
        <v>135.6</v>
      </c>
      <c r="I115" s="107">
        <v>135.6</v>
      </c>
    </row>
    <row r="116" spans="1:11" s="2" customFormat="1" ht="40.5" customHeight="1" x14ac:dyDescent="0.2">
      <c r="A116" s="22"/>
      <c r="B116" s="24" t="s">
        <v>76</v>
      </c>
      <c r="C116" s="14" t="s">
        <v>204</v>
      </c>
      <c r="D116" s="43"/>
      <c r="E116" s="43"/>
      <c r="F116" s="43"/>
      <c r="G116" s="107">
        <f>G119</f>
        <v>17102.582999999999</v>
      </c>
      <c r="H116" s="107">
        <f>H119</f>
        <v>14467.6</v>
      </c>
      <c r="I116" s="107">
        <f>I119</f>
        <v>16467.599999999999</v>
      </c>
    </row>
    <row r="117" spans="1:11" s="2" customFormat="1" ht="34.5" customHeight="1" x14ac:dyDescent="0.2">
      <c r="A117" s="22"/>
      <c r="B117" s="24" t="s">
        <v>78</v>
      </c>
      <c r="C117" s="14" t="s">
        <v>204</v>
      </c>
      <c r="D117" s="43" t="s">
        <v>83</v>
      </c>
      <c r="E117" s="43"/>
      <c r="F117" s="43"/>
      <c r="G117" s="107">
        <f t="shared" ref="G117:I118" si="20">G118</f>
        <v>17102.582999999999</v>
      </c>
      <c r="H117" s="107">
        <f t="shared" si="20"/>
        <v>14467.6</v>
      </c>
      <c r="I117" s="107">
        <f t="shared" si="20"/>
        <v>16467.599999999999</v>
      </c>
    </row>
    <row r="118" spans="1:11" s="2" customFormat="1" ht="36" customHeight="1" x14ac:dyDescent="0.2">
      <c r="A118" s="22"/>
      <c r="B118" s="26" t="s">
        <v>47</v>
      </c>
      <c r="C118" s="14" t="s">
        <v>204</v>
      </c>
      <c r="D118" s="43" t="s">
        <v>49</v>
      </c>
      <c r="E118" s="43"/>
      <c r="F118" s="43"/>
      <c r="G118" s="107">
        <f>G119</f>
        <v>17102.582999999999</v>
      </c>
      <c r="H118" s="107">
        <f t="shared" si="20"/>
        <v>14467.6</v>
      </c>
      <c r="I118" s="107">
        <f t="shared" si="20"/>
        <v>16467.599999999999</v>
      </c>
    </row>
    <row r="119" spans="1:11" s="2" customFormat="1" ht="15" x14ac:dyDescent="0.2">
      <c r="A119" s="22"/>
      <c r="B119" s="24" t="s">
        <v>15</v>
      </c>
      <c r="C119" s="14" t="s">
        <v>204</v>
      </c>
      <c r="D119" s="43" t="s">
        <v>49</v>
      </c>
      <c r="E119" s="43" t="s">
        <v>82</v>
      </c>
      <c r="F119" s="43" t="s">
        <v>91</v>
      </c>
      <c r="G119" s="107">
        <v>17102.582999999999</v>
      </c>
      <c r="H119" s="107">
        <v>14467.6</v>
      </c>
      <c r="I119" s="107">
        <v>16467.599999999999</v>
      </c>
      <c r="K119" s="114"/>
    </row>
    <row r="120" spans="1:11" s="2" customFormat="1" ht="25.5" x14ac:dyDescent="0.2">
      <c r="A120" s="22"/>
      <c r="B120" s="112" t="s">
        <v>170</v>
      </c>
      <c r="C120" s="14" t="s">
        <v>205</v>
      </c>
      <c r="D120" s="43"/>
      <c r="E120" s="43"/>
      <c r="F120" s="43"/>
      <c r="G120" s="107">
        <f>G121</f>
        <v>1052.6320000000001</v>
      </c>
      <c r="H120" s="107">
        <f>H11</f>
        <v>0</v>
      </c>
      <c r="I120" s="107">
        <f>I121</f>
        <v>0</v>
      </c>
    </row>
    <row r="121" spans="1:11" s="2" customFormat="1" ht="30" x14ac:dyDescent="0.2">
      <c r="A121" s="22"/>
      <c r="B121" s="24" t="s">
        <v>78</v>
      </c>
      <c r="C121" s="14" t="s">
        <v>205</v>
      </c>
      <c r="D121" s="43" t="s">
        <v>83</v>
      </c>
      <c r="E121" s="43"/>
      <c r="F121" s="43"/>
      <c r="G121" s="107">
        <f>G122</f>
        <v>1052.6320000000001</v>
      </c>
      <c r="H121" s="107">
        <f>H122</f>
        <v>0</v>
      </c>
      <c r="I121" s="107">
        <f>I122</f>
        <v>0</v>
      </c>
    </row>
    <row r="122" spans="1:11" s="2" customFormat="1" ht="30" x14ac:dyDescent="0.2">
      <c r="A122" s="22"/>
      <c r="B122" s="26" t="s">
        <v>47</v>
      </c>
      <c r="C122" s="14" t="s">
        <v>205</v>
      </c>
      <c r="D122" s="43" t="s">
        <v>49</v>
      </c>
      <c r="E122" s="43"/>
      <c r="F122" s="43"/>
      <c r="G122" s="107">
        <f>G123</f>
        <v>1052.6320000000001</v>
      </c>
      <c r="H122" s="107">
        <f>H123</f>
        <v>0</v>
      </c>
      <c r="I122" s="107">
        <f>I123</f>
        <v>0</v>
      </c>
    </row>
    <row r="123" spans="1:11" s="2" customFormat="1" ht="15" x14ac:dyDescent="0.2">
      <c r="A123" s="22"/>
      <c r="B123" s="24" t="s">
        <v>15</v>
      </c>
      <c r="C123" s="14" t="s">
        <v>205</v>
      </c>
      <c r="D123" s="43" t="s">
        <v>49</v>
      </c>
      <c r="E123" s="43" t="s">
        <v>82</v>
      </c>
      <c r="F123" s="43" t="s">
        <v>91</v>
      </c>
      <c r="G123" s="107">
        <v>1052.6320000000001</v>
      </c>
      <c r="H123" s="107">
        <v>0</v>
      </c>
      <c r="I123" s="107">
        <v>0</v>
      </c>
    </row>
    <row r="124" spans="1:11" s="2" customFormat="1" ht="25.5" x14ac:dyDescent="0.2">
      <c r="A124" s="22"/>
      <c r="B124" s="91" t="s">
        <v>217</v>
      </c>
      <c r="C124" s="63" t="s">
        <v>218</v>
      </c>
      <c r="D124" s="43"/>
      <c r="E124" s="43"/>
      <c r="F124" s="43"/>
      <c r="G124" s="107">
        <f>G125</f>
        <v>150</v>
      </c>
      <c r="H124" s="107">
        <f>H125</f>
        <v>400</v>
      </c>
      <c r="I124" s="107">
        <f>I125</f>
        <v>400</v>
      </c>
    </row>
    <row r="125" spans="1:11" s="2" customFormat="1" ht="15" customHeight="1" x14ac:dyDescent="0.2">
      <c r="A125" s="22"/>
      <c r="B125" s="24" t="s">
        <v>162</v>
      </c>
      <c r="C125" s="14" t="s">
        <v>219</v>
      </c>
      <c r="D125" s="43"/>
      <c r="E125" s="43"/>
      <c r="F125" s="43"/>
      <c r="G125" s="107">
        <f t="shared" ref="G125:I127" si="21">G126</f>
        <v>150</v>
      </c>
      <c r="H125" s="107">
        <f t="shared" si="21"/>
        <v>400</v>
      </c>
      <c r="I125" s="107">
        <f t="shared" si="21"/>
        <v>400</v>
      </c>
    </row>
    <row r="126" spans="1:11" s="2" customFormat="1" ht="30" x14ac:dyDescent="0.2">
      <c r="A126" s="22"/>
      <c r="B126" s="24" t="s">
        <v>78</v>
      </c>
      <c r="C126" s="14" t="s">
        <v>219</v>
      </c>
      <c r="D126" s="43" t="s">
        <v>83</v>
      </c>
      <c r="E126" s="43"/>
      <c r="F126" s="43"/>
      <c r="G126" s="107">
        <f t="shared" si="21"/>
        <v>150</v>
      </c>
      <c r="H126" s="107">
        <f t="shared" si="21"/>
        <v>400</v>
      </c>
      <c r="I126" s="107">
        <f t="shared" si="21"/>
        <v>400</v>
      </c>
    </row>
    <row r="127" spans="1:11" s="2" customFormat="1" ht="30" x14ac:dyDescent="0.2">
      <c r="A127" s="22"/>
      <c r="B127" s="26" t="s">
        <v>47</v>
      </c>
      <c r="C127" s="14" t="s">
        <v>219</v>
      </c>
      <c r="D127" s="43" t="s">
        <v>49</v>
      </c>
      <c r="E127" s="43"/>
      <c r="F127" s="43"/>
      <c r="G127" s="107">
        <f t="shared" si="21"/>
        <v>150</v>
      </c>
      <c r="H127" s="107">
        <f t="shared" si="21"/>
        <v>400</v>
      </c>
      <c r="I127" s="107">
        <f t="shared" si="21"/>
        <v>400</v>
      </c>
    </row>
    <row r="128" spans="1:11" s="2" customFormat="1" ht="15" x14ac:dyDescent="0.2">
      <c r="A128" s="22"/>
      <c r="B128" s="24" t="s">
        <v>15</v>
      </c>
      <c r="C128" s="14" t="s">
        <v>219</v>
      </c>
      <c r="D128" s="43" t="s">
        <v>49</v>
      </c>
      <c r="E128" s="43" t="s">
        <v>82</v>
      </c>
      <c r="F128" s="43" t="s">
        <v>91</v>
      </c>
      <c r="G128" s="107">
        <v>150</v>
      </c>
      <c r="H128" s="107">
        <v>400</v>
      </c>
      <c r="I128" s="107">
        <v>400</v>
      </c>
    </row>
    <row r="129" spans="1:14" s="2" customFormat="1" ht="57" x14ac:dyDescent="0.2">
      <c r="A129" s="22"/>
      <c r="B129" s="23" t="s">
        <v>178</v>
      </c>
      <c r="C129" s="12" t="s">
        <v>136</v>
      </c>
      <c r="D129" s="43"/>
      <c r="E129" s="43"/>
      <c r="F129" s="43"/>
      <c r="G129" s="106">
        <f>G131</f>
        <v>438.55599999999998</v>
      </c>
      <c r="H129" s="107">
        <f>H131</f>
        <v>0</v>
      </c>
      <c r="I129" s="107">
        <f>I131</f>
        <v>0</v>
      </c>
    </row>
    <row r="130" spans="1:14" s="2" customFormat="1" ht="15.75" customHeight="1" x14ac:dyDescent="0.2">
      <c r="A130" s="22"/>
      <c r="B130" s="33" t="s">
        <v>182</v>
      </c>
      <c r="C130" s="14" t="s">
        <v>210</v>
      </c>
      <c r="D130" s="43"/>
      <c r="E130" s="43"/>
      <c r="F130" s="43"/>
      <c r="G130" s="106">
        <f>G131</f>
        <v>438.55599999999998</v>
      </c>
      <c r="H130" s="107">
        <f>H131</f>
        <v>0</v>
      </c>
      <c r="I130" s="107">
        <f>I131</f>
        <v>0</v>
      </c>
    </row>
    <row r="131" spans="1:14" s="2" customFormat="1" ht="30" customHeight="1" x14ac:dyDescent="0.2">
      <c r="A131" s="22"/>
      <c r="B131" s="61" t="s">
        <v>207</v>
      </c>
      <c r="C131" s="14" t="s">
        <v>211</v>
      </c>
      <c r="D131" s="43"/>
      <c r="E131" s="43"/>
      <c r="F131" s="43"/>
      <c r="G131" s="107">
        <f t="shared" ref="G131:I134" si="22">G132</f>
        <v>438.55599999999998</v>
      </c>
      <c r="H131" s="107">
        <f t="shared" si="22"/>
        <v>0</v>
      </c>
      <c r="I131" s="107">
        <f t="shared" si="22"/>
        <v>0</v>
      </c>
    </row>
    <row r="132" spans="1:14" s="2" customFormat="1" ht="45" customHeight="1" x14ac:dyDescent="0.2">
      <c r="A132" s="22"/>
      <c r="B132" s="24" t="s">
        <v>137</v>
      </c>
      <c r="C132" s="14" t="s">
        <v>212</v>
      </c>
      <c r="D132" s="43"/>
      <c r="E132" s="43"/>
      <c r="F132" s="43"/>
      <c r="G132" s="107">
        <f t="shared" si="22"/>
        <v>438.55599999999998</v>
      </c>
      <c r="H132" s="107">
        <f t="shared" si="22"/>
        <v>0</v>
      </c>
      <c r="I132" s="107">
        <f t="shared" si="22"/>
        <v>0</v>
      </c>
    </row>
    <row r="133" spans="1:14" s="2" customFormat="1" ht="30.75" customHeight="1" x14ac:dyDescent="0.2">
      <c r="A133" s="22"/>
      <c r="B133" s="24" t="s">
        <v>78</v>
      </c>
      <c r="C133" s="14" t="s">
        <v>212</v>
      </c>
      <c r="D133" s="43" t="s">
        <v>83</v>
      </c>
      <c r="E133" s="43"/>
      <c r="F133" s="43"/>
      <c r="G133" s="107">
        <f t="shared" si="22"/>
        <v>438.55599999999998</v>
      </c>
      <c r="H133" s="107">
        <f t="shared" si="22"/>
        <v>0</v>
      </c>
      <c r="I133" s="107">
        <f t="shared" si="22"/>
        <v>0</v>
      </c>
    </row>
    <row r="134" spans="1:14" s="2" customFormat="1" ht="30" x14ac:dyDescent="0.2">
      <c r="A134" s="22"/>
      <c r="B134" s="26" t="s">
        <v>47</v>
      </c>
      <c r="C134" s="14" t="s">
        <v>212</v>
      </c>
      <c r="D134" s="43" t="s">
        <v>49</v>
      </c>
      <c r="E134" s="43"/>
      <c r="F134" s="43"/>
      <c r="G134" s="107">
        <f t="shared" si="22"/>
        <v>438.55599999999998</v>
      </c>
      <c r="H134" s="107">
        <f t="shared" si="22"/>
        <v>0</v>
      </c>
      <c r="I134" s="107">
        <f t="shared" si="22"/>
        <v>0</v>
      </c>
    </row>
    <row r="135" spans="1:14" s="2" customFormat="1" ht="15" x14ac:dyDescent="0.2">
      <c r="A135" s="22"/>
      <c r="B135" s="24" t="s">
        <v>15</v>
      </c>
      <c r="C135" s="14" t="s">
        <v>212</v>
      </c>
      <c r="D135" s="43" t="s">
        <v>49</v>
      </c>
      <c r="E135" s="43" t="s">
        <v>82</v>
      </c>
      <c r="F135" s="43" t="s">
        <v>91</v>
      </c>
      <c r="G135" s="107">
        <v>438.55599999999998</v>
      </c>
      <c r="H135" s="107">
        <v>0</v>
      </c>
      <c r="I135" s="107">
        <v>0</v>
      </c>
    </row>
    <row r="136" spans="1:14" s="2" customFormat="1" ht="57" x14ac:dyDescent="0.2">
      <c r="A136" s="22"/>
      <c r="B136" s="78" t="s">
        <v>179</v>
      </c>
      <c r="C136" s="62" t="s">
        <v>120</v>
      </c>
      <c r="D136" s="43"/>
      <c r="E136" s="43"/>
      <c r="F136" s="43"/>
      <c r="G136" s="106">
        <f>G137+G143</f>
        <v>74.755560000000003</v>
      </c>
      <c r="H136" s="106">
        <f>H137+H143</f>
        <v>64.139539999999997</v>
      </c>
      <c r="I136" s="106">
        <f>I137+I143</f>
        <v>62.511629999999997</v>
      </c>
      <c r="K136" s="114"/>
    </row>
    <row r="137" spans="1:14" s="2" customFormat="1" ht="21" customHeight="1" x14ac:dyDescent="0.2">
      <c r="A137" s="22"/>
      <c r="B137" s="33" t="s">
        <v>245</v>
      </c>
      <c r="C137" s="63" t="s">
        <v>256</v>
      </c>
      <c r="D137" s="43"/>
      <c r="E137" s="43"/>
      <c r="F137" s="43"/>
      <c r="G137" s="106">
        <f t="shared" ref="G137:I138" si="23">G138</f>
        <v>47.511659999999999</v>
      </c>
      <c r="H137" s="106">
        <f t="shared" si="23"/>
        <v>38.120260000000002</v>
      </c>
      <c r="I137" s="106">
        <f t="shared" si="23"/>
        <v>38.738689999999998</v>
      </c>
    </row>
    <row r="138" spans="1:14" s="2" customFormat="1" ht="18" customHeight="1" x14ac:dyDescent="0.2">
      <c r="A138" s="22"/>
      <c r="B138" s="148" t="s">
        <v>255</v>
      </c>
      <c r="C138" s="63" t="s">
        <v>268</v>
      </c>
      <c r="D138" s="43"/>
      <c r="E138" s="43"/>
      <c r="F138" s="43"/>
      <c r="G138" s="107">
        <f t="shared" si="23"/>
        <v>47.511659999999999</v>
      </c>
      <c r="H138" s="107">
        <f t="shared" si="23"/>
        <v>38.120260000000002</v>
      </c>
      <c r="I138" s="107">
        <f t="shared" si="23"/>
        <v>38.738689999999998</v>
      </c>
      <c r="K138" s="114"/>
    </row>
    <row r="139" spans="1:14" s="2" customFormat="1" ht="15" x14ac:dyDescent="0.2">
      <c r="A139" s="22"/>
      <c r="B139" s="85" t="s">
        <v>119</v>
      </c>
      <c r="C139" s="63" t="s">
        <v>269</v>
      </c>
      <c r="D139" s="43"/>
      <c r="E139" s="43"/>
      <c r="F139" s="43"/>
      <c r="G139" s="107">
        <f t="shared" ref="G139:I140" si="24">G140</f>
        <v>47.511659999999999</v>
      </c>
      <c r="H139" s="107">
        <f t="shared" si="24"/>
        <v>38.120260000000002</v>
      </c>
      <c r="I139" s="107">
        <f t="shared" si="24"/>
        <v>38.738689999999998</v>
      </c>
    </row>
    <row r="140" spans="1:14" s="2" customFormat="1" ht="30" x14ac:dyDescent="0.2">
      <c r="A140" s="22"/>
      <c r="B140" s="24" t="s">
        <v>78</v>
      </c>
      <c r="C140" s="74" t="s">
        <v>269</v>
      </c>
      <c r="D140" s="43" t="s">
        <v>83</v>
      </c>
      <c r="E140" s="43"/>
      <c r="F140" s="43"/>
      <c r="G140" s="107">
        <f t="shared" si="24"/>
        <v>47.511659999999999</v>
      </c>
      <c r="H140" s="107">
        <f t="shared" si="24"/>
        <v>38.120260000000002</v>
      </c>
      <c r="I140" s="107">
        <f t="shared" si="24"/>
        <v>38.738689999999998</v>
      </c>
    </row>
    <row r="141" spans="1:14" s="2" customFormat="1" ht="30" x14ac:dyDescent="0.2">
      <c r="A141" s="22"/>
      <c r="B141" s="26" t="s">
        <v>47</v>
      </c>
      <c r="C141" s="74" t="s">
        <v>269</v>
      </c>
      <c r="D141" s="43" t="s">
        <v>49</v>
      </c>
      <c r="E141" s="43"/>
      <c r="F141" s="43"/>
      <c r="G141" s="107">
        <f>G142</f>
        <v>47.511659999999999</v>
      </c>
      <c r="H141" s="107">
        <f>H142</f>
        <v>38.120260000000002</v>
      </c>
      <c r="I141" s="107">
        <f>I142</f>
        <v>38.738689999999998</v>
      </c>
      <c r="N141" s="2" t="s">
        <v>238</v>
      </c>
    </row>
    <row r="142" spans="1:14" s="2" customFormat="1" ht="15" x14ac:dyDescent="0.2">
      <c r="A142" s="22"/>
      <c r="B142" s="24" t="s">
        <v>15</v>
      </c>
      <c r="C142" s="74" t="s">
        <v>269</v>
      </c>
      <c r="D142" s="43" t="s">
        <v>49</v>
      </c>
      <c r="E142" s="43" t="s">
        <v>82</v>
      </c>
      <c r="F142" s="43" t="s">
        <v>91</v>
      </c>
      <c r="G142" s="107">
        <v>47.511659999999999</v>
      </c>
      <c r="H142" s="107">
        <v>38.120260000000002</v>
      </c>
      <c r="I142" s="107">
        <v>38.738689999999998</v>
      </c>
    </row>
    <row r="143" spans="1:14" s="2" customFormat="1" ht="18" customHeight="1" x14ac:dyDescent="0.2">
      <c r="A143" s="22"/>
      <c r="B143" s="33" t="s">
        <v>182</v>
      </c>
      <c r="C143" s="63" t="s">
        <v>214</v>
      </c>
      <c r="D143" s="43"/>
      <c r="E143" s="43"/>
      <c r="F143" s="43"/>
      <c r="G143" s="107">
        <f t="shared" ref="G143:I144" si="25">G144</f>
        <v>27.2439</v>
      </c>
      <c r="H143" s="107">
        <f t="shared" si="25"/>
        <v>26.019279999999998</v>
      </c>
      <c r="I143" s="107">
        <f t="shared" si="25"/>
        <v>23.772939999999998</v>
      </c>
    </row>
    <row r="144" spans="1:14" s="2" customFormat="1" ht="30" x14ac:dyDescent="0.2">
      <c r="A144" s="22"/>
      <c r="B144" s="25" t="s">
        <v>213</v>
      </c>
      <c r="C144" s="63" t="s">
        <v>215</v>
      </c>
      <c r="D144" s="43"/>
      <c r="E144" s="43"/>
      <c r="F144" s="43"/>
      <c r="G144" s="107">
        <f t="shared" si="25"/>
        <v>27.2439</v>
      </c>
      <c r="H144" s="107">
        <f t="shared" si="25"/>
        <v>26.019279999999998</v>
      </c>
      <c r="I144" s="107">
        <f t="shared" si="25"/>
        <v>23.772939999999998</v>
      </c>
    </row>
    <row r="145" spans="1:11" s="2" customFormat="1" ht="30" x14ac:dyDescent="0.2">
      <c r="A145" s="22"/>
      <c r="B145" s="85" t="s">
        <v>164</v>
      </c>
      <c r="C145" s="74" t="s">
        <v>216</v>
      </c>
      <c r="D145" s="43"/>
      <c r="E145" s="43"/>
      <c r="F145" s="43"/>
      <c r="G145" s="107">
        <f t="shared" ref="G145:I147" si="26">G146</f>
        <v>27.2439</v>
      </c>
      <c r="H145" s="107">
        <f t="shared" si="26"/>
        <v>26.019279999999998</v>
      </c>
      <c r="I145" s="107">
        <f t="shared" si="26"/>
        <v>23.772939999999998</v>
      </c>
    </row>
    <row r="146" spans="1:11" s="2" customFormat="1" ht="30" x14ac:dyDescent="0.2">
      <c r="A146" s="22"/>
      <c r="B146" s="24" t="s">
        <v>78</v>
      </c>
      <c r="C146" s="74" t="s">
        <v>216</v>
      </c>
      <c r="D146" s="43" t="s">
        <v>83</v>
      </c>
      <c r="E146" s="43"/>
      <c r="F146" s="43"/>
      <c r="G146" s="107">
        <f t="shared" si="26"/>
        <v>27.2439</v>
      </c>
      <c r="H146" s="107">
        <f t="shared" si="26"/>
        <v>26.019279999999998</v>
      </c>
      <c r="I146" s="107">
        <f t="shared" si="26"/>
        <v>23.772939999999998</v>
      </c>
    </row>
    <row r="147" spans="1:11" s="2" customFormat="1" ht="30" x14ac:dyDescent="0.2">
      <c r="A147" s="22"/>
      <c r="B147" s="26" t="s">
        <v>47</v>
      </c>
      <c r="C147" s="74" t="s">
        <v>216</v>
      </c>
      <c r="D147" s="43" t="s">
        <v>49</v>
      </c>
      <c r="E147" s="43"/>
      <c r="F147" s="43"/>
      <c r="G147" s="107">
        <f t="shared" si="26"/>
        <v>27.2439</v>
      </c>
      <c r="H147" s="107">
        <f t="shared" si="26"/>
        <v>26.019279999999998</v>
      </c>
      <c r="I147" s="107">
        <f t="shared" si="26"/>
        <v>23.772939999999998</v>
      </c>
    </row>
    <row r="148" spans="1:11" s="2" customFormat="1" ht="15" x14ac:dyDescent="0.2">
      <c r="A148" s="22"/>
      <c r="B148" s="24" t="s">
        <v>15</v>
      </c>
      <c r="C148" s="74" t="s">
        <v>216</v>
      </c>
      <c r="D148" s="43" t="s">
        <v>49</v>
      </c>
      <c r="E148" s="43" t="s">
        <v>82</v>
      </c>
      <c r="F148" s="43" t="s">
        <v>91</v>
      </c>
      <c r="G148" s="107">
        <v>27.2439</v>
      </c>
      <c r="H148" s="107">
        <v>26.019279999999998</v>
      </c>
      <c r="I148" s="107">
        <v>23.772939999999998</v>
      </c>
    </row>
    <row r="149" spans="1:11" s="2" customFormat="1" ht="42.75" customHeight="1" x14ac:dyDescent="0.2">
      <c r="A149" s="22"/>
      <c r="B149" s="76" t="s">
        <v>180</v>
      </c>
      <c r="C149" s="64" t="s">
        <v>139</v>
      </c>
      <c r="D149" s="43"/>
      <c r="E149" s="43"/>
      <c r="F149" s="43"/>
      <c r="G149" s="106">
        <f>G151+G156</f>
        <v>2414.2950000000001</v>
      </c>
      <c r="H149" s="106">
        <f>H151+H156</f>
        <v>2296.6289999999999</v>
      </c>
      <c r="I149" s="106">
        <f>I151+I156</f>
        <v>0</v>
      </c>
      <c r="J149" s="86"/>
      <c r="K149" s="114"/>
    </row>
    <row r="150" spans="1:11" s="2" customFormat="1" ht="21" customHeight="1" x14ac:dyDescent="0.2">
      <c r="A150" s="22"/>
      <c r="B150" s="149" t="s">
        <v>245</v>
      </c>
      <c r="C150" s="65" t="s">
        <v>252</v>
      </c>
      <c r="D150" s="43"/>
      <c r="E150" s="43"/>
      <c r="F150" s="43"/>
      <c r="G150" s="107">
        <f>G151</f>
        <v>946.29499999999996</v>
      </c>
      <c r="H150" s="107">
        <f>H151</f>
        <v>808.60500000000002</v>
      </c>
      <c r="I150" s="107">
        <f>I151</f>
        <v>0</v>
      </c>
      <c r="J150" s="86"/>
    </row>
    <row r="151" spans="1:11" s="2" customFormat="1" ht="42.75" customHeight="1" x14ac:dyDescent="0.2">
      <c r="A151" s="22"/>
      <c r="B151" s="149" t="s">
        <v>251</v>
      </c>
      <c r="C151" s="65" t="s">
        <v>253</v>
      </c>
      <c r="D151" s="43"/>
      <c r="E151" s="43"/>
      <c r="F151" s="43"/>
      <c r="G151" s="107">
        <f t="shared" ref="G151:I154" si="27">G152</f>
        <v>946.29499999999996</v>
      </c>
      <c r="H151" s="107">
        <f t="shared" si="27"/>
        <v>808.60500000000002</v>
      </c>
      <c r="I151" s="107">
        <f t="shared" si="27"/>
        <v>0</v>
      </c>
    </row>
    <row r="152" spans="1:11" s="2" customFormat="1" ht="31.5" customHeight="1" x14ac:dyDescent="0.2">
      <c r="A152" s="22"/>
      <c r="B152" s="85" t="s">
        <v>138</v>
      </c>
      <c r="C152" s="65" t="s">
        <v>254</v>
      </c>
      <c r="D152" s="43"/>
      <c r="E152" s="43"/>
      <c r="F152" s="43"/>
      <c r="G152" s="107">
        <f t="shared" si="27"/>
        <v>946.29499999999996</v>
      </c>
      <c r="H152" s="107">
        <f t="shared" si="27"/>
        <v>808.60500000000002</v>
      </c>
      <c r="I152" s="107">
        <f t="shared" si="27"/>
        <v>0</v>
      </c>
    </row>
    <row r="153" spans="1:11" s="2" customFormat="1" ht="28.5" customHeight="1" x14ac:dyDescent="0.2">
      <c r="A153" s="22"/>
      <c r="B153" s="24" t="s">
        <v>78</v>
      </c>
      <c r="C153" s="65" t="s">
        <v>254</v>
      </c>
      <c r="D153" s="43" t="s">
        <v>83</v>
      </c>
      <c r="E153" s="43"/>
      <c r="F153" s="43"/>
      <c r="G153" s="107">
        <f t="shared" si="27"/>
        <v>946.29499999999996</v>
      </c>
      <c r="H153" s="107">
        <f t="shared" si="27"/>
        <v>808.60500000000002</v>
      </c>
      <c r="I153" s="107">
        <f t="shared" si="27"/>
        <v>0</v>
      </c>
    </row>
    <row r="154" spans="1:11" s="2" customFormat="1" ht="30.75" customHeight="1" x14ac:dyDescent="0.2">
      <c r="A154" s="22"/>
      <c r="B154" s="26" t="s">
        <v>47</v>
      </c>
      <c r="C154" s="65" t="s">
        <v>254</v>
      </c>
      <c r="D154" s="43" t="s">
        <v>49</v>
      </c>
      <c r="E154" s="43"/>
      <c r="F154" s="43"/>
      <c r="G154" s="107">
        <f t="shared" si="27"/>
        <v>946.29499999999996</v>
      </c>
      <c r="H154" s="107">
        <f t="shared" si="27"/>
        <v>808.60500000000002</v>
      </c>
      <c r="I154" s="107">
        <f t="shared" si="27"/>
        <v>0</v>
      </c>
    </row>
    <row r="155" spans="1:11" s="2" customFormat="1" ht="19.5" customHeight="1" x14ac:dyDescent="0.2">
      <c r="A155" s="22"/>
      <c r="B155" s="24" t="s">
        <v>15</v>
      </c>
      <c r="C155" s="65" t="s">
        <v>254</v>
      </c>
      <c r="D155" s="43" t="s">
        <v>49</v>
      </c>
      <c r="E155" s="43" t="s">
        <v>82</v>
      </c>
      <c r="F155" s="43" t="s">
        <v>91</v>
      </c>
      <c r="G155" s="107">
        <v>946.29499999999996</v>
      </c>
      <c r="H155" s="107">
        <v>808.60500000000002</v>
      </c>
      <c r="I155" s="107">
        <v>0</v>
      </c>
    </row>
    <row r="156" spans="1:11" s="2" customFormat="1" ht="24" customHeight="1" x14ac:dyDescent="0.2">
      <c r="A156" s="22"/>
      <c r="B156" s="85" t="s">
        <v>228</v>
      </c>
      <c r="C156" s="14" t="s">
        <v>273</v>
      </c>
      <c r="D156" s="43"/>
      <c r="E156" s="43"/>
      <c r="F156" s="43"/>
      <c r="G156" s="107">
        <f t="shared" ref="G156:I158" si="28">G157</f>
        <v>1468</v>
      </c>
      <c r="H156" s="107">
        <f t="shared" si="28"/>
        <v>1488.0239999999999</v>
      </c>
      <c r="I156" s="107">
        <f t="shared" si="28"/>
        <v>0</v>
      </c>
    </row>
    <row r="157" spans="1:11" s="2" customFormat="1" ht="31.5" customHeight="1" x14ac:dyDescent="0.2">
      <c r="A157" s="22"/>
      <c r="B157" s="24" t="s">
        <v>78</v>
      </c>
      <c r="C157" s="14" t="s">
        <v>273</v>
      </c>
      <c r="D157" s="43" t="s">
        <v>83</v>
      </c>
      <c r="E157" s="43"/>
      <c r="F157" s="43"/>
      <c r="G157" s="107">
        <f t="shared" si="28"/>
        <v>1468</v>
      </c>
      <c r="H157" s="107">
        <f t="shared" si="28"/>
        <v>1488.0239999999999</v>
      </c>
      <c r="I157" s="107">
        <f t="shared" si="28"/>
        <v>0</v>
      </c>
    </row>
    <row r="158" spans="1:11" s="2" customFormat="1" ht="30.75" customHeight="1" x14ac:dyDescent="0.2">
      <c r="A158" s="22"/>
      <c r="B158" s="26" t="s">
        <v>47</v>
      </c>
      <c r="C158" s="14" t="s">
        <v>273</v>
      </c>
      <c r="D158" s="43" t="s">
        <v>49</v>
      </c>
      <c r="E158" s="43"/>
      <c r="F158" s="43"/>
      <c r="G158" s="107">
        <f t="shared" si="28"/>
        <v>1468</v>
      </c>
      <c r="H158" s="107">
        <f t="shared" si="28"/>
        <v>1488.0239999999999</v>
      </c>
      <c r="I158" s="107">
        <f t="shared" si="28"/>
        <v>0</v>
      </c>
    </row>
    <row r="159" spans="1:11" s="2" customFormat="1" ht="24.75" customHeight="1" x14ac:dyDescent="0.2">
      <c r="A159" s="22"/>
      <c r="B159" s="24" t="s">
        <v>15</v>
      </c>
      <c r="C159" s="14" t="s">
        <v>273</v>
      </c>
      <c r="D159" s="43" t="s">
        <v>49</v>
      </c>
      <c r="E159" s="43" t="s">
        <v>82</v>
      </c>
      <c r="F159" s="43" t="s">
        <v>91</v>
      </c>
      <c r="G159" s="134">
        <v>1468</v>
      </c>
      <c r="H159" s="134">
        <v>1488.0239999999999</v>
      </c>
      <c r="I159" s="134">
        <v>0</v>
      </c>
    </row>
    <row r="160" spans="1:11" s="2" customFormat="1" ht="55.5" customHeight="1" x14ac:dyDescent="0.2">
      <c r="A160" s="22"/>
      <c r="B160" s="78" t="s">
        <v>181</v>
      </c>
      <c r="C160" s="64" t="s">
        <v>147</v>
      </c>
      <c r="D160" s="43"/>
      <c r="E160" s="43"/>
      <c r="F160" s="43"/>
      <c r="G160" s="106">
        <f>G168+G161</f>
        <v>21225.46285</v>
      </c>
      <c r="H160" s="106">
        <f>H168+H161</f>
        <v>0</v>
      </c>
      <c r="I160" s="106">
        <f>I168+I161</f>
        <v>0</v>
      </c>
    </row>
    <row r="161" spans="1:17" s="2" customFormat="1" ht="18" customHeight="1" x14ac:dyDescent="0.25">
      <c r="A161" s="22"/>
      <c r="B161" s="33" t="s">
        <v>257</v>
      </c>
      <c r="C161" s="65" t="s">
        <v>259</v>
      </c>
      <c r="D161" s="43"/>
      <c r="E161" s="43"/>
      <c r="F161" s="43"/>
      <c r="G161" s="107">
        <f t="shared" ref="G161:I163" si="29">G162</f>
        <v>13483.476849999999</v>
      </c>
      <c r="H161" s="107">
        <f t="shared" si="29"/>
        <v>0</v>
      </c>
      <c r="I161" s="107">
        <f t="shared" si="29"/>
        <v>0</v>
      </c>
      <c r="Q161" s="120"/>
    </row>
    <row r="162" spans="1:17" s="2" customFormat="1" ht="24.75" customHeight="1" x14ac:dyDescent="0.25">
      <c r="A162" s="22"/>
      <c r="B162" s="91" t="s">
        <v>258</v>
      </c>
      <c r="C162" s="65" t="s">
        <v>260</v>
      </c>
      <c r="D162" s="43"/>
      <c r="E162" s="43"/>
      <c r="F162" s="43"/>
      <c r="G162" s="107">
        <f t="shared" si="29"/>
        <v>13483.476849999999</v>
      </c>
      <c r="H162" s="107">
        <f t="shared" si="29"/>
        <v>0</v>
      </c>
      <c r="I162" s="107">
        <f t="shared" si="29"/>
        <v>0</v>
      </c>
      <c r="Q162" s="120"/>
    </row>
    <row r="163" spans="1:17" s="2" customFormat="1" ht="25.5" customHeight="1" x14ac:dyDescent="0.25">
      <c r="A163" s="22"/>
      <c r="B163" s="150" t="s">
        <v>165</v>
      </c>
      <c r="C163" s="65" t="s">
        <v>261</v>
      </c>
      <c r="D163" s="43"/>
      <c r="E163" s="43"/>
      <c r="F163" s="43"/>
      <c r="G163" s="107">
        <f t="shared" si="29"/>
        <v>13483.476849999999</v>
      </c>
      <c r="H163" s="107">
        <f t="shared" si="29"/>
        <v>0</v>
      </c>
      <c r="I163" s="107">
        <f t="shared" si="29"/>
        <v>0</v>
      </c>
      <c r="Q163" s="120"/>
    </row>
    <row r="164" spans="1:17" s="2" customFormat="1" ht="27.75" customHeight="1" x14ac:dyDescent="0.25">
      <c r="A164" s="22"/>
      <c r="B164" s="24" t="s">
        <v>78</v>
      </c>
      <c r="C164" s="65" t="s">
        <v>261</v>
      </c>
      <c r="D164" s="43" t="s">
        <v>83</v>
      </c>
      <c r="E164" s="43"/>
      <c r="F164" s="43"/>
      <c r="G164" s="107">
        <f t="shared" ref="G164:I165" si="30">G165</f>
        <v>13483.476849999999</v>
      </c>
      <c r="H164" s="107">
        <f t="shared" si="30"/>
        <v>0</v>
      </c>
      <c r="I164" s="107">
        <f t="shared" si="30"/>
        <v>0</v>
      </c>
      <c r="Q164" s="120"/>
    </row>
    <row r="165" spans="1:17" s="2" customFormat="1" ht="36" customHeight="1" x14ac:dyDescent="0.25">
      <c r="A165" s="22"/>
      <c r="B165" s="26" t="s">
        <v>47</v>
      </c>
      <c r="C165" s="65" t="s">
        <v>261</v>
      </c>
      <c r="D165" s="43" t="s">
        <v>49</v>
      </c>
      <c r="E165" s="43"/>
      <c r="F165" s="43"/>
      <c r="G165" s="107">
        <f>G166</f>
        <v>13483.476849999999</v>
      </c>
      <c r="H165" s="107">
        <f t="shared" si="30"/>
        <v>0</v>
      </c>
      <c r="I165" s="107">
        <f t="shared" si="30"/>
        <v>0</v>
      </c>
      <c r="Q165" s="120"/>
    </row>
    <row r="166" spans="1:17" s="2" customFormat="1" ht="18" customHeight="1" x14ac:dyDescent="0.25">
      <c r="A166" s="22"/>
      <c r="B166" s="24" t="s">
        <v>15</v>
      </c>
      <c r="C166" s="65" t="s">
        <v>261</v>
      </c>
      <c r="D166" s="43" t="s">
        <v>49</v>
      </c>
      <c r="E166" s="43" t="s">
        <v>82</v>
      </c>
      <c r="F166" s="43" t="s">
        <v>91</v>
      </c>
      <c r="G166" s="107">
        <v>13483.476849999999</v>
      </c>
      <c r="H166" s="107">
        <v>0</v>
      </c>
      <c r="I166" s="107">
        <v>0</v>
      </c>
      <c r="Q166" s="120"/>
    </row>
    <row r="167" spans="1:17" s="2" customFormat="1" ht="18" customHeight="1" x14ac:dyDescent="0.25">
      <c r="A167" s="22"/>
      <c r="B167" s="150" t="s">
        <v>245</v>
      </c>
      <c r="C167" s="65" t="s">
        <v>263</v>
      </c>
      <c r="D167" s="43"/>
      <c r="E167" s="43"/>
      <c r="F167" s="43"/>
      <c r="G167" s="107">
        <f>G168</f>
        <v>7741.9859999999999</v>
      </c>
      <c r="H167" s="107">
        <f>H168</f>
        <v>0</v>
      </c>
      <c r="I167" s="107">
        <f>I168</f>
        <v>0</v>
      </c>
      <c r="Q167" s="120"/>
    </row>
    <row r="168" spans="1:17" s="2" customFormat="1" ht="33" customHeight="1" x14ac:dyDescent="0.2">
      <c r="A168" s="22"/>
      <c r="B168" s="148" t="s">
        <v>262</v>
      </c>
      <c r="C168" s="65" t="s">
        <v>270</v>
      </c>
      <c r="D168" s="43"/>
      <c r="E168" s="43"/>
      <c r="F168" s="43"/>
      <c r="G168" s="107">
        <f t="shared" ref="G168:I170" si="31">G169</f>
        <v>7741.9859999999999</v>
      </c>
      <c r="H168" s="107">
        <f t="shared" si="31"/>
        <v>0</v>
      </c>
      <c r="I168" s="107">
        <f t="shared" si="31"/>
        <v>0</v>
      </c>
    </row>
    <row r="169" spans="1:17" s="2" customFormat="1" ht="32.25" customHeight="1" x14ac:dyDescent="0.2">
      <c r="A169" s="22"/>
      <c r="B169" s="85" t="s">
        <v>146</v>
      </c>
      <c r="C169" s="65" t="s">
        <v>271</v>
      </c>
      <c r="D169" s="43"/>
      <c r="E169" s="43"/>
      <c r="F169" s="43"/>
      <c r="G169" s="107">
        <f t="shared" si="31"/>
        <v>7741.9859999999999</v>
      </c>
      <c r="H169" s="107">
        <f t="shared" si="31"/>
        <v>0</v>
      </c>
      <c r="I169" s="107">
        <f t="shared" si="31"/>
        <v>0</v>
      </c>
    </row>
    <row r="170" spans="1:17" s="2" customFormat="1" ht="34.5" customHeight="1" x14ac:dyDescent="0.2">
      <c r="A170" s="22"/>
      <c r="B170" s="24" t="s">
        <v>78</v>
      </c>
      <c r="C170" s="65" t="s">
        <v>271</v>
      </c>
      <c r="D170" s="43" t="s">
        <v>83</v>
      </c>
      <c r="E170" s="43"/>
      <c r="F170" s="43"/>
      <c r="G170" s="107">
        <f>G171</f>
        <v>7741.9859999999999</v>
      </c>
      <c r="H170" s="107">
        <f>H171</f>
        <v>0</v>
      </c>
      <c r="I170" s="107">
        <f t="shared" si="31"/>
        <v>0</v>
      </c>
    </row>
    <row r="171" spans="1:17" s="2" customFormat="1" ht="31.5" customHeight="1" x14ac:dyDescent="0.2">
      <c r="A171" s="22"/>
      <c r="B171" s="26" t="s">
        <v>47</v>
      </c>
      <c r="C171" s="65" t="s">
        <v>271</v>
      </c>
      <c r="D171" s="43" t="s">
        <v>49</v>
      </c>
      <c r="E171" s="43"/>
      <c r="F171" s="43"/>
      <c r="G171" s="107">
        <f>G172</f>
        <v>7741.9859999999999</v>
      </c>
      <c r="H171" s="107">
        <f>H172</f>
        <v>0</v>
      </c>
      <c r="I171" s="107">
        <v>0</v>
      </c>
    </row>
    <row r="172" spans="1:17" s="2" customFormat="1" ht="17.25" customHeight="1" thickBot="1" x14ac:dyDescent="0.25">
      <c r="A172" s="22"/>
      <c r="B172" s="24" t="s">
        <v>15</v>
      </c>
      <c r="C172" s="65" t="s">
        <v>271</v>
      </c>
      <c r="D172" s="43" t="s">
        <v>49</v>
      </c>
      <c r="E172" s="43" t="s">
        <v>82</v>
      </c>
      <c r="F172" s="43" t="s">
        <v>91</v>
      </c>
      <c r="G172" s="107">
        <v>7741.9859999999999</v>
      </c>
      <c r="H172" s="107">
        <v>0</v>
      </c>
      <c r="I172" s="107">
        <v>0</v>
      </c>
    </row>
    <row r="173" spans="1:17" s="2" customFormat="1" ht="24.75" customHeight="1" thickBot="1" x14ac:dyDescent="0.25">
      <c r="A173" s="57">
        <v>2</v>
      </c>
      <c r="B173" s="34" t="s">
        <v>58</v>
      </c>
      <c r="C173" s="35"/>
      <c r="D173" s="44"/>
      <c r="E173" s="45"/>
      <c r="F173" s="45"/>
      <c r="G173" s="105">
        <f>G174+G218+G236</f>
        <v>34063.055800000002</v>
      </c>
      <c r="H173" s="105">
        <f>H174+H218+H236</f>
        <v>28936.157810000001</v>
      </c>
      <c r="I173" s="105">
        <f>I174+I218+I236</f>
        <v>28857.886000000002</v>
      </c>
    </row>
    <row r="174" spans="1:17" s="2" customFormat="1" ht="42.75" x14ac:dyDescent="0.2">
      <c r="A174" s="13"/>
      <c r="B174" s="151" t="s">
        <v>277</v>
      </c>
      <c r="C174" s="20" t="s">
        <v>20</v>
      </c>
      <c r="D174" s="46"/>
      <c r="E174" s="43"/>
      <c r="F174" s="43"/>
      <c r="G174" s="106">
        <f>G184+G212+G175</f>
        <v>22545.121000000003</v>
      </c>
      <c r="H174" s="106">
        <f>H184+H212+H175</f>
        <v>21315.041000000001</v>
      </c>
      <c r="I174" s="106">
        <f>I184+I212+I175</f>
        <v>21315.041000000001</v>
      </c>
    </row>
    <row r="175" spans="1:17" s="2" customFormat="1" ht="13.5" x14ac:dyDescent="0.2">
      <c r="A175" s="13"/>
      <c r="B175" s="97" t="s">
        <v>153</v>
      </c>
      <c r="C175" s="103" t="s">
        <v>154</v>
      </c>
      <c r="D175" s="98"/>
      <c r="E175" s="98"/>
      <c r="F175" s="98"/>
      <c r="G175" s="108">
        <f t="shared" ref="G175:I177" si="32">G176</f>
        <v>2298.7890000000002</v>
      </c>
      <c r="H175" s="108">
        <f t="shared" si="32"/>
        <v>2298.7890000000002</v>
      </c>
      <c r="I175" s="108">
        <f t="shared" si="32"/>
        <v>2298.7890000000002</v>
      </c>
    </row>
    <row r="176" spans="1:17" s="2" customFormat="1" x14ac:dyDescent="0.2">
      <c r="A176" s="13"/>
      <c r="B176" s="99" t="s">
        <v>155</v>
      </c>
      <c r="C176" s="109" t="s">
        <v>156</v>
      </c>
      <c r="D176" s="100"/>
      <c r="E176" s="100"/>
      <c r="F176" s="100"/>
      <c r="G176" s="110">
        <f t="shared" si="32"/>
        <v>2298.7890000000002</v>
      </c>
      <c r="H176" s="110">
        <f t="shared" si="32"/>
        <v>2298.7890000000002</v>
      </c>
      <c r="I176" s="110">
        <f t="shared" si="32"/>
        <v>2298.7890000000002</v>
      </c>
    </row>
    <row r="177" spans="1:10" s="2" customFormat="1" ht="15.75" customHeight="1" x14ac:dyDescent="0.2">
      <c r="A177" s="13"/>
      <c r="B177" s="111" t="s">
        <v>153</v>
      </c>
      <c r="C177" s="109" t="s">
        <v>157</v>
      </c>
      <c r="D177" s="109"/>
      <c r="E177" s="109"/>
      <c r="F177" s="109"/>
      <c r="G177" s="110">
        <f t="shared" si="32"/>
        <v>2298.7890000000002</v>
      </c>
      <c r="H177" s="110">
        <f t="shared" si="32"/>
        <v>2298.7890000000002</v>
      </c>
      <c r="I177" s="110">
        <f t="shared" si="32"/>
        <v>2298.7890000000002</v>
      </c>
    </row>
    <row r="178" spans="1:10" s="2" customFormat="1" ht="12.75" customHeight="1" x14ac:dyDescent="0.2">
      <c r="A178" s="13"/>
      <c r="B178" s="160" t="s">
        <v>276</v>
      </c>
      <c r="C178" s="162" t="s">
        <v>157</v>
      </c>
      <c r="D178" s="162">
        <v>100</v>
      </c>
      <c r="E178" s="162"/>
      <c r="F178" s="162"/>
      <c r="G178" s="163">
        <f>G182</f>
        <v>2298.7890000000002</v>
      </c>
      <c r="H178" s="163">
        <f>H182</f>
        <v>2298.7890000000002</v>
      </c>
      <c r="I178" s="163">
        <f>I182</f>
        <v>2298.7890000000002</v>
      </c>
    </row>
    <row r="179" spans="1:10" s="2" customFormat="1" x14ac:dyDescent="0.2">
      <c r="A179" s="13"/>
      <c r="B179" s="161"/>
      <c r="C179" s="162"/>
      <c r="D179" s="162"/>
      <c r="E179" s="162"/>
      <c r="F179" s="162"/>
      <c r="G179" s="163"/>
      <c r="H179" s="163"/>
      <c r="I179" s="163"/>
    </row>
    <row r="180" spans="1:10" s="2" customFormat="1" x14ac:dyDescent="0.2">
      <c r="A180" s="13"/>
      <c r="B180" s="161"/>
      <c r="C180" s="162"/>
      <c r="D180" s="162"/>
      <c r="E180" s="162"/>
      <c r="F180" s="162"/>
      <c r="G180" s="163"/>
      <c r="H180" s="163"/>
      <c r="I180" s="163"/>
    </row>
    <row r="181" spans="1:10" s="2" customFormat="1" ht="13.5" customHeight="1" x14ac:dyDescent="0.2">
      <c r="A181" s="13"/>
      <c r="B181" s="161"/>
      <c r="C181" s="162"/>
      <c r="D181" s="162"/>
      <c r="E181" s="162"/>
      <c r="F181" s="162"/>
      <c r="G181" s="163"/>
      <c r="H181" s="163"/>
      <c r="I181" s="163"/>
      <c r="J181" s="101"/>
    </row>
    <row r="182" spans="1:10" s="2" customFormat="1" ht="25.5" x14ac:dyDescent="0.2">
      <c r="A182" s="13"/>
      <c r="B182" s="102" t="s">
        <v>158</v>
      </c>
      <c r="C182" s="109" t="s">
        <v>157</v>
      </c>
      <c r="D182" s="109">
        <v>120</v>
      </c>
      <c r="E182" s="109"/>
      <c r="F182" s="109"/>
      <c r="G182" s="110">
        <f>G183</f>
        <v>2298.7890000000002</v>
      </c>
      <c r="H182" s="110">
        <f>H183</f>
        <v>2298.7890000000002</v>
      </c>
      <c r="I182" s="110">
        <f>I183</f>
        <v>2298.7890000000002</v>
      </c>
    </row>
    <row r="183" spans="1:10" s="2" customFormat="1" ht="25.5" x14ac:dyDescent="0.2">
      <c r="A183" s="13"/>
      <c r="B183" s="111" t="s">
        <v>159</v>
      </c>
      <c r="C183" s="109" t="s">
        <v>157</v>
      </c>
      <c r="D183" s="109">
        <v>120</v>
      </c>
      <c r="E183" s="43" t="s">
        <v>89</v>
      </c>
      <c r="F183" s="43" t="s">
        <v>93</v>
      </c>
      <c r="G183" s="110">
        <v>2298.7890000000002</v>
      </c>
      <c r="H183" s="110">
        <v>2298.7890000000002</v>
      </c>
      <c r="I183" s="110">
        <v>2298.7890000000002</v>
      </c>
    </row>
    <row r="184" spans="1:10" s="2" customFormat="1" ht="45" x14ac:dyDescent="0.2">
      <c r="A184" s="13"/>
      <c r="B184" s="50" t="s">
        <v>51</v>
      </c>
      <c r="C184" s="12" t="s">
        <v>28</v>
      </c>
      <c r="D184" s="43"/>
      <c r="E184" s="43"/>
      <c r="F184" s="43"/>
      <c r="G184" s="106">
        <f>G185</f>
        <v>18077.999000000003</v>
      </c>
      <c r="H184" s="106">
        <f>H185</f>
        <v>16847.919000000002</v>
      </c>
      <c r="I184" s="106">
        <f>I185</f>
        <v>16847.919000000002</v>
      </c>
    </row>
    <row r="185" spans="1:10" s="2" customFormat="1" ht="20.25" customHeight="1" x14ac:dyDescent="0.2">
      <c r="A185" s="13"/>
      <c r="B185" s="25" t="s">
        <v>27</v>
      </c>
      <c r="C185" s="14" t="s">
        <v>29</v>
      </c>
      <c r="D185" s="43"/>
      <c r="E185" s="43"/>
      <c r="F185" s="43"/>
      <c r="G185" s="107">
        <f>G186+G198+G201+G205+G208</f>
        <v>18077.999000000003</v>
      </c>
      <c r="H185" s="107">
        <f>H186+H198+H201+H205+H208</f>
        <v>16847.919000000002</v>
      </c>
      <c r="I185" s="107">
        <f>I186+I198+I201+I205+I208</f>
        <v>16847.919000000002</v>
      </c>
    </row>
    <row r="186" spans="1:10" s="2" customFormat="1" ht="22.5" customHeight="1" x14ac:dyDescent="0.2">
      <c r="A186" s="13"/>
      <c r="B186" s="26" t="s">
        <v>65</v>
      </c>
      <c r="C186" s="11" t="s">
        <v>35</v>
      </c>
      <c r="D186" s="47"/>
      <c r="E186" s="43"/>
      <c r="F186" s="43"/>
      <c r="G186" s="107">
        <f>G192+G188+G197</f>
        <v>17130.399000000001</v>
      </c>
      <c r="H186" s="107">
        <f>H192+H188+H197</f>
        <v>16844.399000000001</v>
      </c>
      <c r="I186" s="107">
        <f>I192+I188+I197</f>
        <v>16844.399000000001</v>
      </c>
    </row>
    <row r="187" spans="1:10" s="2" customFormat="1" ht="60" x14ac:dyDescent="0.2">
      <c r="A187" s="13"/>
      <c r="B187" s="26" t="s">
        <v>87</v>
      </c>
      <c r="C187" s="11" t="s">
        <v>35</v>
      </c>
      <c r="D187" s="47">
        <v>100</v>
      </c>
      <c r="E187" s="43"/>
      <c r="F187" s="43"/>
      <c r="G187" s="107">
        <f>G188</f>
        <v>14367.399000000001</v>
      </c>
      <c r="H187" s="107">
        <f>H188</f>
        <v>14367.399000000001</v>
      </c>
      <c r="I187" s="107">
        <f>I188</f>
        <v>14367.399000000001</v>
      </c>
    </row>
    <row r="188" spans="1:10" s="2" customFormat="1" ht="30" x14ac:dyDescent="0.25">
      <c r="A188" s="13"/>
      <c r="B188" s="29" t="s">
        <v>46</v>
      </c>
      <c r="C188" s="11" t="s">
        <v>35</v>
      </c>
      <c r="D188" s="47">
        <v>120</v>
      </c>
      <c r="E188" s="43"/>
      <c r="F188" s="43"/>
      <c r="G188" s="107">
        <f>G189+G190</f>
        <v>14367.399000000001</v>
      </c>
      <c r="H188" s="107">
        <f>H189+H190</f>
        <v>14367.399000000001</v>
      </c>
      <c r="I188" s="107">
        <f>I189+I190</f>
        <v>14367.399000000001</v>
      </c>
    </row>
    <row r="189" spans="1:10" s="2" customFormat="1" ht="33.75" customHeight="1" x14ac:dyDescent="0.2">
      <c r="A189" s="13"/>
      <c r="B189" s="40" t="s">
        <v>293</v>
      </c>
      <c r="C189" s="11" t="s">
        <v>35</v>
      </c>
      <c r="D189" s="47">
        <v>120</v>
      </c>
      <c r="E189" s="43" t="s">
        <v>89</v>
      </c>
      <c r="F189" s="43" t="s">
        <v>91</v>
      </c>
      <c r="G189" s="107">
        <v>505.1</v>
      </c>
      <c r="H189" s="107">
        <v>505.1</v>
      </c>
      <c r="I189" s="107">
        <v>505.1</v>
      </c>
    </row>
    <row r="190" spans="1:10" ht="45" x14ac:dyDescent="0.2">
      <c r="A190" s="13"/>
      <c r="B190" s="24" t="s">
        <v>274</v>
      </c>
      <c r="C190" s="11" t="s">
        <v>35</v>
      </c>
      <c r="D190" s="47">
        <v>120</v>
      </c>
      <c r="E190" s="43" t="s">
        <v>89</v>
      </c>
      <c r="F190" s="43" t="s">
        <v>90</v>
      </c>
      <c r="G190" s="107">
        <v>13862.299000000001</v>
      </c>
      <c r="H190" s="107">
        <v>13862.299000000001</v>
      </c>
      <c r="I190" s="107">
        <v>13862.299000000001</v>
      </c>
    </row>
    <row r="191" spans="1:10" s="2" customFormat="1" ht="30" x14ac:dyDescent="0.2">
      <c r="A191" s="13"/>
      <c r="B191" s="24" t="s">
        <v>78</v>
      </c>
      <c r="C191" s="11" t="s">
        <v>35</v>
      </c>
      <c r="D191" s="47">
        <v>200</v>
      </c>
      <c r="E191" s="43"/>
      <c r="F191" s="43"/>
      <c r="G191" s="107">
        <f>G192</f>
        <v>2723</v>
      </c>
      <c r="H191" s="107">
        <f>H192</f>
        <v>2437</v>
      </c>
      <c r="I191" s="107">
        <f>I192</f>
        <v>2437</v>
      </c>
    </row>
    <row r="192" spans="1:10" s="2" customFormat="1" ht="30" x14ac:dyDescent="0.2">
      <c r="A192" s="13"/>
      <c r="B192" s="26" t="s">
        <v>47</v>
      </c>
      <c r="C192" s="11" t="s">
        <v>35</v>
      </c>
      <c r="D192" s="47">
        <v>240</v>
      </c>
      <c r="E192" s="43"/>
      <c r="F192" s="43"/>
      <c r="G192" s="107">
        <f>G193+G194</f>
        <v>2723</v>
      </c>
      <c r="H192" s="107">
        <f>H193+H194</f>
        <v>2437</v>
      </c>
      <c r="I192" s="107">
        <f>I193+I194</f>
        <v>2437</v>
      </c>
    </row>
    <row r="193" spans="1:13" s="2" customFormat="1" ht="42.75" customHeight="1" x14ac:dyDescent="0.2">
      <c r="A193" s="13"/>
      <c r="B193" s="24" t="s">
        <v>6</v>
      </c>
      <c r="C193" s="11" t="s">
        <v>35</v>
      </c>
      <c r="D193" s="47">
        <v>240</v>
      </c>
      <c r="E193" s="43" t="s">
        <v>89</v>
      </c>
      <c r="F193" s="43" t="s">
        <v>91</v>
      </c>
      <c r="G193" s="107">
        <v>550</v>
      </c>
      <c r="H193" s="107">
        <v>550</v>
      </c>
      <c r="I193" s="107">
        <v>550</v>
      </c>
    </row>
    <row r="194" spans="1:13" ht="45" x14ac:dyDescent="0.2">
      <c r="A194" s="13"/>
      <c r="B194" s="24" t="s">
        <v>274</v>
      </c>
      <c r="C194" s="11" t="s">
        <v>35</v>
      </c>
      <c r="D194" s="47">
        <v>240</v>
      </c>
      <c r="E194" s="43" t="s">
        <v>89</v>
      </c>
      <c r="F194" s="43" t="s">
        <v>90</v>
      </c>
      <c r="G194" s="107">
        <v>2173</v>
      </c>
      <c r="H194" s="107">
        <v>1887</v>
      </c>
      <c r="I194" s="107">
        <v>1887</v>
      </c>
    </row>
    <row r="195" spans="1:13" ht="15" x14ac:dyDescent="0.2">
      <c r="A195" s="13"/>
      <c r="B195" s="40" t="s">
        <v>81</v>
      </c>
      <c r="C195" s="11" t="s">
        <v>35</v>
      </c>
      <c r="D195" s="47">
        <v>800</v>
      </c>
      <c r="E195" s="43"/>
      <c r="F195" s="43"/>
      <c r="G195" s="107">
        <f t="shared" ref="G195:I196" si="33">G196</f>
        <v>40</v>
      </c>
      <c r="H195" s="107">
        <f t="shared" si="33"/>
        <v>40</v>
      </c>
      <c r="I195" s="107">
        <f t="shared" si="33"/>
        <v>40</v>
      </c>
    </row>
    <row r="196" spans="1:13" ht="15" x14ac:dyDescent="0.2">
      <c r="A196" s="13"/>
      <c r="B196" s="26" t="s">
        <v>48</v>
      </c>
      <c r="C196" s="11" t="s">
        <v>35</v>
      </c>
      <c r="D196" s="47">
        <v>850</v>
      </c>
      <c r="E196" s="43"/>
      <c r="F196" s="43"/>
      <c r="G196" s="107">
        <f t="shared" si="33"/>
        <v>40</v>
      </c>
      <c r="H196" s="107">
        <f t="shared" si="33"/>
        <v>40</v>
      </c>
      <c r="I196" s="107">
        <f t="shared" si="33"/>
        <v>40</v>
      </c>
    </row>
    <row r="197" spans="1:13" ht="45" x14ac:dyDescent="0.2">
      <c r="A197" s="13"/>
      <c r="B197" s="24" t="s">
        <v>274</v>
      </c>
      <c r="C197" s="11" t="s">
        <v>35</v>
      </c>
      <c r="D197" s="47">
        <v>850</v>
      </c>
      <c r="E197" s="43" t="s">
        <v>89</v>
      </c>
      <c r="F197" s="43" t="s">
        <v>90</v>
      </c>
      <c r="G197" s="107">
        <v>40</v>
      </c>
      <c r="H197" s="107">
        <v>40</v>
      </c>
      <c r="I197" s="107">
        <v>40</v>
      </c>
    </row>
    <row r="198" spans="1:13" ht="15" x14ac:dyDescent="0.2">
      <c r="A198" s="13"/>
      <c r="B198" s="24" t="s">
        <v>100</v>
      </c>
      <c r="C198" s="14" t="s">
        <v>149</v>
      </c>
      <c r="D198" s="47">
        <v>500</v>
      </c>
      <c r="E198" s="43"/>
      <c r="F198" s="43"/>
      <c r="G198" s="107">
        <f t="shared" ref="G198:I199" si="34">G199</f>
        <v>93.462999999999994</v>
      </c>
      <c r="H198" s="107">
        <f t="shared" si="34"/>
        <v>0</v>
      </c>
      <c r="I198" s="107">
        <f t="shared" si="34"/>
        <v>0</v>
      </c>
    </row>
    <row r="199" spans="1:13" ht="43.5" customHeight="1" x14ac:dyDescent="0.2">
      <c r="A199" s="13"/>
      <c r="B199" s="32" t="s">
        <v>66</v>
      </c>
      <c r="C199" s="14" t="s">
        <v>149</v>
      </c>
      <c r="D199" s="43" t="s">
        <v>7</v>
      </c>
      <c r="E199" s="43"/>
      <c r="F199" s="43"/>
      <c r="G199" s="107">
        <f t="shared" si="34"/>
        <v>93.462999999999994</v>
      </c>
      <c r="H199" s="107">
        <f t="shared" si="34"/>
        <v>0</v>
      </c>
      <c r="I199" s="107">
        <f t="shared" si="34"/>
        <v>0</v>
      </c>
    </row>
    <row r="200" spans="1:13" ht="45" x14ac:dyDescent="0.2">
      <c r="A200" s="13"/>
      <c r="B200" s="24" t="s">
        <v>274</v>
      </c>
      <c r="C200" s="14" t="s">
        <v>149</v>
      </c>
      <c r="D200" s="43" t="s">
        <v>7</v>
      </c>
      <c r="E200" s="43" t="s">
        <v>89</v>
      </c>
      <c r="F200" s="43" t="s">
        <v>90</v>
      </c>
      <c r="G200" s="107">
        <v>93.462999999999994</v>
      </c>
      <c r="H200" s="107">
        <v>0</v>
      </c>
      <c r="I200" s="107">
        <v>0</v>
      </c>
    </row>
    <row r="201" spans="1:13" ht="15" x14ac:dyDescent="0.2">
      <c r="A201" s="13"/>
      <c r="B201" s="24" t="s">
        <v>100</v>
      </c>
      <c r="C201" s="14" t="s">
        <v>36</v>
      </c>
      <c r="D201" s="43" t="s">
        <v>101</v>
      </c>
      <c r="E201" s="43"/>
      <c r="F201" s="43"/>
      <c r="G201" s="107">
        <f t="shared" ref="G201:I202" si="35">G202</f>
        <v>383.9</v>
      </c>
      <c r="H201" s="107">
        <f t="shared" si="35"/>
        <v>0</v>
      </c>
      <c r="I201" s="107">
        <f t="shared" si="35"/>
        <v>0</v>
      </c>
    </row>
    <row r="202" spans="1:13" ht="43.5" customHeight="1" x14ac:dyDescent="0.2">
      <c r="A202" s="13"/>
      <c r="B202" s="31" t="s">
        <v>67</v>
      </c>
      <c r="C202" s="14" t="s">
        <v>36</v>
      </c>
      <c r="D202" s="43" t="s">
        <v>7</v>
      </c>
      <c r="E202" s="43"/>
      <c r="F202" s="43"/>
      <c r="G202" s="107">
        <f t="shared" si="35"/>
        <v>383.9</v>
      </c>
      <c r="H202" s="107">
        <f t="shared" si="35"/>
        <v>0</v>
      </c>
      <c r="I202" s="107">
        <f t="shared" si="35"/>
        <v>0</v>
      </c>
      <c r="M202" s="1" t="s">
        <v>5</v>
      </c>
    </row>
    <row r="203" spans="1:13" ht="45" x14ac:dyDescent="0.2">
      <c r="A203" s="13"/>
      <c r="B203" s="24" t="s">
        <v>274</v>
      </c>
      <c r="C203" s="14" t="s">
        <v>36</v>
      </c>
      <c r="D203" s="43" t="s">
        <v>7</v>
      </c>
      <c r="E203" s="43" t="s">
        <v>89</v>
      </c>
      <c r="F203" s="43" t="s">
        <v>90</v>
      </c>
      <c r="G203" s="107">
        <v>383.9</v>
      </c>
      <c r="H203" s="107">
        <v>0</v>
      </c>
      <c r="I203" s="107">
        <v>0</v>
      </c>
    </row>
    <row r="204" spans="1:13" ht="45" x14ac:dyDescent="0.2">
      <c r="A204" s="13"/>
      <c r="B204" s="31" t="s">
        <v>69</v>
      </c>
      <c r="C204" s="14" t="s">
        <v>40</v>
      </c>
      <c r="D204" s="43"/>
      <c r="E204" s="43"/>
      <c r="F204" s="43"/>
      <c r="G204" s="107">
        <f t="shared" ref="G204:I206" si="36">G205</f>
        <v>466.71699999999998</v>
      </c>
      <c r="H204" s="107">
        <f t="shared" si="36"/>
        <v>0</v>
      </c>
      <c r="I204" s="107">
        <f t="shared" si="36"/>
        <v>0</v>
      </c>
    </row>
    <row r="205" spans="1:13" ht="15" x14ac:dyDescent="0.2">
      <c r="A205" s="13"/>
      <c r="B205" s="24" t="s">
        <v>100</v>
      </c>
      <c r="C205" s="14" t="s">
        <v>40</v>
      </c>
      <c r="D205" s="43" t="s">
        <v>101</v>
      </c>
      <c r="E205" s="43"/>
      <c r="F205" s="43"/>
      <c r="G205" s="107">
        <f t="shared" si="36"/>
        <v>466.71699999999998</v>
      </c>
      <c r="H205" s="107">
        <f t="shared" si="36"/>
        <v>0</v>
      </c>
      <c r="I205" s="107">
        <f t="shared" si="36"/>
        <v>0</v>
      </c>
    </row>
    <row r="206" spans="1:13" ht="15" x14ac:dyDescent="0.2">
      <c r="A206" s="13"/>
      <c r="B206" s="30" t="s">
        <v>59</v>
      </c>
      <c r="C206" s="14" t="s">
        <v>40</v>
      </c>
      <c r="D206" s="43" t="s">
        <v>7</v>
      </c>
      <c r="E206" s="43"/>
      <c r="F206" s="43"/>
      <c r="G206" s="107">
        <f t="shared" si="36"/>
        <v>466.71699999999998</v>
      </c>
      <c r="H206" s="107">
        <f t="shared" si="36"/>
        <v>0</v>
      </c>
      <c r="I206" s="107">
        <f t="shared" si="36"/>
        <v>0</v>
      </c>
    </row>
    <row r="207" spans="1:13" ht="45" x14ac:dyDescent="0.2">
      <c r="A207" s="13"/>
      <c r="B207" s="30" t="s">
        <v>102</v>
      </c>
      <c r="C207" s="14" t="s">
        <v>40</v>
      </c>
      <c r="D207" s="43" t="s">
        <v>7</v>
      </c>
      <c r="E207" s="43" t="s">
        <v>89</v>
      </c>
      <c r="F207" s="43" t="s">
        <v>95</v>
      </c>
      <c r="G207" s="107">
        <v>466.71699999999998</v>
      </c>
      <c r="H207" s="107">
        <v>0</v>
      </c>
      <c r="I207" s="107">
        <v>0</v>
      </c>
    </row>
    <row r="208" spans="1:13" ht="76.5" customHeight="1" x14ac:dyDescent="0.2">
      <c r="A208" s="13"/>
      <c r="B208" s="51" t="s">
        <v>70</v>
      </c>
      <c r="C208" s="12" t="s">
        <v>42</v>
      </c>
      <c r="D208" s="43"/>
      <c r="E208" s="43"/>
      <c r="F208" s="43"/>
      <c r="G208" s="106">
        <f t="shared" ref="G208:I209" si="37">G209</f>
        <v>3.52</v>
      </c>
      <c r="H208" s="106">
        <f t="shared" si="37"/>
        <v>3.52</v>
      </c>
      <c r="I208" s="106">
        <f t="shared" si="37"/>
        <v>3.52</v>
      </c>
    </row>
    <row r="209" spans="1:9" ht="30" x14ac:dyDescent="0.2">
      <c r="A209" s="13"/>
      <c r="B209" s="24" t="s">
        <v>78</v>
      </c>
      <c r="C209" s="14" t="s">
        <v>42</v>
      </c>
      <c r="D209" s="43" t="s">
        <v>83</v>
      </c>
      <c r="E209" s="43"/>
      <c r="F209" s="43"/>
      <c r="G209" s="107">
        <f t="shared" si="37"/>
        <v>3.52</v>
      </c>
      <c r="H209" s="107">
        <f t="shared" si="37"/>
        <v>3.52</v>
      </c>
      <c r="I209" s="107">
        <f t="shared" si="37"/>
        <v>3.52</v>
      </c>
    </row>
    <row r="210" spans="1:9" ht="30" x14ac:dyDescent="0.2">
      <c r="A210" s="13"/>
      <c r="B210" s="26" t="s">
        <v>47</v>
      </c>
      <c r="C210" s="14" t="s">
        <v>42</v>
      </c>
      <c r="D210" s="43" t="s">
        <v>49</v>
      </c>
      <c r="E210" s="43"/>
      <c r="F210" s="43"/>
      <c r="G210" s="107">
        <f>G211</f>
        <v>3.52</v>
      </c>
      <c r="H210" s="107">
        <f>H211</f>
        <v>3.52</v>
      </c>
      <c r="I210" s="107">
        <f>I211</f>
        <v>3.52</v>
      </c>
    </row>
    <row r="211" spans="1:9" ht="30" x14ac:dyDescent="0.2">
      <c r="A211" s="13"/>
      <c r="B211" s="26" t="s">
        <v>151</v>
      </c>
      <c r="C211" s="14" t="s">
        <v>42</v>
      </c>
      <c r="D211" s="43" t="s">
        <v>49</v>
      </c>
      <c r="E211" s="43" t="s">
        <v>91</v>
      </c>
      <c r="F211" s="43" t="s">
        <v>103</v>
      </c>
      <c r="G211" s="107">
        <v>3.52</v>
      </c>
      <c r="H211" s="107">
        <v>3.52</v>
      </c>
      <c r="I211" s="107">
        <v>3.52</v>
      </c>
    </row>
    <row r="212" spans="1:9" ht="75.75" customHeight="1" x14ac:dyDescent="0.2">
      <c r="A212" s="13"/>
      <c r="B212" s="50" t="s">
        <v>52</v>
      </c>
      <c r="C212" s="12" t="s">
        <v>37</v>
      </c>
      <c r="D212" s="43"/>
      <c r="E212" s="43"/>
      <c r="F212" s="43"/>
      <c r="G212" s="106">
        <f t="shared" ref="G212:I216" si="38">G213</f>
        <v>2168.3330000000001</v>
      </c>
      <c r="H212" s="106">
        <f t="shared" si="38"/>
        <v>2168.3330000000001</v>
      </c>
      <c r="I212" s="106">
        <f t="shared" si="38"/>
        <v>2168.3330000000001</v>
      </c>
    </row>
    <row r="213" spans="1:9" ht="15" x14ac:dyDescent="0.2">
      <c r="A213" s="13"/>
      <c r="B213" s="25" t="s">
        <v>27</v>
      </c>
      <c r="C213" s="14" t="s">
        <v>38</v>
      </c>
      <c r="D213" s="43"/>
      <c r="E213" s="43"/>
      <c r="F213" s="43"/>
      <c r="G213" s="107">
        <f t="shared" si="38"/>
        <v>2168.3330000000001</v>
      </c>
      <c r="H213" s="107">
        <f t="shared" si="38"/>
        <v>2168.3330000000001</v>
      </c>
      <c r="I213" s="107">
        <f t="shared" si="38"/>
        <v>2168.3330000000001</v>
      </c>
    </row>
    <row r="214" spans="1:9" ht="45" x14ac:dyDescent="0.2">
      <c r="A214" s="13"/>
      <c r="B214" s="24" t="s">
        <v>68</v>
      </c>
      <c r="C214" s="11" t="s">
        <v>39</v>
      </c>
      <c r="D214" s="47"/>
      <c r="E214" s="43"/>
      <c r="F214" s="43"/>
      <c r="G214" s="107">
        <f t="shared" si="38"/>
        <v>2168.3330000000001</v>
      </c>
      <c r="H214" s="107">
        <f t="shared" si="38"/>
        <v>2168.3330000000001</v>
      </c>
      <c r="I214" s="107">
        <f t="shared" si="38"/>
        <v>2168.3330000000001</v>
      </c>
    </row>
    <row r="215" spans="1:9" ht="60.75" customHeight="1" x14ac:dyDescent="0.2">
      <c r="A215" s="13"/>
      <c r="B215" s="26" t="s">
        <v>87</v>
      </c>
      <c r="C215" s="11" t="s">
        <v>39</v>
      </c>
      <c r="D215" s="47">
        <v>100</v>
      </c>
      <c r="E215" s="43"/>
      <c r="F215" s="43"/>
      <c r="G215" s="107">
        <f t="shared" si="38"/>
        <v>2168.3330000000001</v>
      </c>
      <c r="H215" s="107">
        <f t="shared" si="38"/>
        <v>2168.3330000000001</v>
      </c>
      <c r="I215" s="107">
        <f t="shared" si="38"/>
        <v>2168.3330000000001</v>
      </c>
    </row>
    <row r="216" spans="1:9" ht="33.75" customHeight="1" x14ac:dyDescent="0.25">
      <c r="A216" s="13"/>
      <c r="B216" s="29" t="s">
        <v>46</v>
      </c>
      <c r="C216" s="11" t="s">
        <v>39</v>
      </c>
      <c r="D216" s="47">
        <v>120</v>
      </c>
      <c r="E216" s="43"/>
      <c r="F216" s="43"/>
      <c r="G216" s="107">
        <f>G217</f>
        <v>2168.3330000000001</v>
      </c>
      <c r="H216" s="107">
        <f t="shared" si="38"/>
        <v>2168.3330000000001</v>
      </c>
      <c r="I216" s="107">
        <f t="shared" si="38"/>
        <v>2168.3330000000001</v>
      </c>
    </row>
    <row r="217" spans="1:9" ht="53.25" customHeight="1" x14ac:dyDescent="0.2">
      <c r="A217" s="13"/>
      <c r="B217" s="24" t="s">
        <v>274</v>
      </c>
      <c r="C217" s="11" t="s">
        <v>39</v>
      </c>
      <c r="D217" s="47">
        <v>120</v>
      </c>
      <c r="E217" s="43" t="s">
        <v>89</v>
      </c>
      <c r="F217" s="43" t="s">
        <v>90</v>
      </c>
      <c r="G217" s="107">
        <v>2168.3330000000001</v>
      </c>
      <c r="H217" s="107">
        <v>2168.3330000000001</v>
      </c>
      <c r="I217" s="107">
        <v>2168.3330000000001</v>
      </c>
    </row>
    <row r="218" spans="1:9" ht="28.5" x14ac:dyDescent="0.2">
      <c r="A218" s="13"/>
      <c r="B218" s="23" t="s">
        <v>10</v>
      </c>
      <c r="C218" s="12" t="s">
        <v>22</v>
      </c>
      <c r="D218" s="42"/>
      <c r="E218" s="43"/>
      <c r="F218" s="43"/>
      <c r="G218" s="106">
        <f t="shared" ref="G218:I219" si="39">G219</f>
        <v>2322.8560199999997</v>
      </c>
      <c r="H218" s="106">
        <f t="shared" si="39"/>
        <v>1289.75</v>
      </c>
      <c r="I218" s="106">
        <f t="shared" si="39"/>
        <v>1289.75</v>
      </c>
    </row>
    <row r="219" spans="1:9" ht="15" x14ac:dyDescent="0.2">
      <c r="A219" s="13"/>
      <c r="B219" s="25" t="s">
        <v>27</v>
      </c>
      <c r="C219" s="14" t="s">
        <v>43</v>
      </c>
      <c r="D219" s="43"/>
      <c r="E219" s="43"/>
      <c r="F219" s="43"/>
      <c r="G219" s="107">
        <f t="shared" si="39"/>
        <v>2322.8560199999997</v>
      </c>
      <c r="H219" s="107">
        <f t="shared" si="39"/>
        <v>1289.75</v>
      </c>
      <c r="I219" s="107">
        <f t="shared" si="39"/>
        <v>1289.75</v>
      </c>
    </row>
    <row r="220" spans="1:9" ht="15" x14ac:dyDescent="0.2">
      <c r="A220" s="13"/>
      <c r="B220" s="25" t="s">
        <v>27</v>
      </c>
      <c r="C220" s="14" t="s">
        <v>44</v>
      </c>
      <c r="D220" s="43"/>
      <c r="E220" s="43"/>
      <c r="F220" s="43"/>
      <c r="G220" s="107">
        <f>G224+G228+G229</f>
        <v>2322.8560199999997</v>
      </c>
      <c r="H220" s="107">
        <f>H224+H228+H229</f>
        <v>1289.75</v>
      </c>
      <c r="I220" s="107">
        <f>I224+I228+I229</f>
        <v>1289.75</v>
      </c>
    </row>
    <row r="221" spans="1:9" ht="16.5" customHeight="1" x14ac:dyDescent="0.2">
      <c r="A221" s="13"/>
      <c r="B221" s="75" t="s">
        <v>142</v>
      </c>
      <c r="C221" s="12" t="s">
        <v>130</v>
      </c>
      <c r="D221" s="43"/>
      <c r="E221" s="43"/>
      <c r="F221" s="43"/>
      <c r="G221" s="107">
        <f t="shared" ref="G221:I222" si="40">G222</f>
        <v>13.6</v>
      </c>
      <c r="H221" s="107">
        <f t="shared" si="40"/>
        <v>13.55</v>
      </c>
      <c r="I221" s="107">
        <f t="shared" si="40"/>
        <v>13.55</v>
      </c>
    </row>
    <row r="222" spans="1:9" ht="17.25" customHeight="1" x14ac:dyDescent="0.2">
      <c r="A222" s="13"/>
      <c r="B222" s="40" t="s">
        <v>81</v>
      </c>
      <c r="C222" s="14" t="s">
        <v>130</v>
      </c>
      <c r="D222" s="43" t="s">
        <v>86</v>
      </c>
      <c r="E222" s="43"/>
      <c r="F222" s="43"/>
      <c r="G222" s="107">
        <f t="shared" si="40"/>
        <v>13.6</v>
      </c>
      <c r="H222" s="107">
        <f t="shared" si="40"/>
        <v>13.55</v>
      </c>
      <c r="I222" s="107">
        <f t="shared" si="40"/>
        <v>13.55</v>
      </c>
    </row>
    <row r="223" spans="1:9" ht="15" customHeight="1" x14ac:dyDescent="0.2">
      <c r="A223" s="13"/>
      <c r="B223" s="26" t="s">
        <v>48</v>
      </c>
      <c r="C223" s="14" t="s">
        <v>130</v>
      </c>
      <c r="D223" s="43" t="s">
        <v>77</v>
      </c>
      <c r="E223" s="43"/>
      <c r="F223" s="43"/>
      <c r="G223" s="107">
        <f>G224</f>
        <v>13.6</v>
      </c>
      <c r="H223" s="107">
        <f>H224</f>
        <v>13.55</v>
      </c>
      <c r="I223" s="107">
        <f>I224</f>
        <v>13.55</v>
      </c>
    </row>
    <row r="224" spans="1:9" ht="18" customHeight="1" x14ac:dyDescent="0.2">
      <c r="A224" s="13"/>
      <c r="B224" s="24" t="s">
        <v>9</v>
      </c>
      <c r="C224" s="14" t="s">
        <v>130</v>
      </c>
      <c r="D224" s="43" t="s">
        <v>77</v>
      </c>
      <c r="E224" s="43" t="s">
        <v>89</v>
      </c>
      <c r="F224" s="43" t="s">
        <v>104</v>
      </c>
      <c r="G224" s="107">
        <v>13.6</v>
      </c>
      <c r="H224" s="107">
        <v>13.55</v>
      </c>
      <c r="I224" s="107">
        <v>13.55</v>
      </c>
    </row>
    <row r="225" spans="1:18" ht="43.5" customHeight="1" x14ac:dyDescent="0.2">
      <c r="A225" s="13"/>
      <c r="B225" s="84" t="s">
        <v>134</v>
      </c>
      <c r="C225" s="12" t="s">
        <v>135</v>
      </c>
      <c r="D225" s="43"/>
      <c r="E225" s="43"/>
      <c r="F225" s="43"/>
      <c r="G225" s="106">
        <f t="shared" ref="G225:I227" si="41">G226</f>
        <v>18</v>
      </c>
      <c r="H225" s="106">
        <f t="shared" si="41"/>
        <v>18</v>
      </c>
      <c r="I225" s="106">
        <f t="shared" si="41"/>
        <v>18</v>
      </c>
    </row>
    <row r="226" spans="1:18" ht="27.75" customHeight="1" x14ac:dyDescent="0.2">
      <c r="A226" s="13"/>
      <c r="B226" s="24" t="s">
        <v>78</v>
      </c>
      <c r="C226" s="14" t="s">
        <v>135</v>
      </c>
      <c r="D226" s="43" t="s">
        <v>83</v>
      </c>
      <c r="E226" s="43"/>
      <c r="F226" s="43"/>
      <c r="G226" s="107">
        <f t="shared" si="41"/>
        <v>18</v>
      </c>
      <c r="H226" s="107">
        <f t="shared" si="41"/>
        <v>18</v>
      </c>
      <c r="I226" s="107">
        <f t="shared" si="41"/>
        <v>18</v>
      </c>
    </row>
    <row r="227" spans="1:18" ht="28.5" customHeight="1" x14ac:dyDescent="0.2">
      <c r="A227" s="13"/>
      <c r="B227" s="26" t="s">
        <v>47</v>
      </c>
      <c r="C227" s="14" t="s">
        <v>135</v>
      </c>
      <c r="D227" s="43" t="s">
        <v>49</v>
      </c>
      <c r="E227" s="43"/>
      <c r="F227" s="43"/>
      <c r="G227" s="107">
        <f t="shared" si="41"/>
        <v>18</v>
      </c>
      <c r="H227" s="107">
        <f t="shared" si="41"/>
        <v>18</v>
      </c>
      <c r="I227" s="107">
        <f t="shared" si="41"/>
        <v>18</v>
      </c>
    </row>
    <row r="228" spans="1:18" ht="17.25" customHeight="1" x14ac:dyDescent="0.2">
      <c r="A228" s="13"/>
      <c r="B228" s="24" t="s">
        <v>9</v>
      </c>
      <c r="C228" s="14" t="s">
        <v>135</v>
      </c>
      <c r="D228" s="43" t="s">
        <v>49</v>
      </c>
      <c r="E228" s="43" t="s">
        <v>89</v>
      </c>
      <c r="F228" s="43" t="s">
        <v>104</v>
      </c>
      <c r="G228" s="107">
        <v>18</v>
      </c>
      <c r="H228" s="107">
        <v>18</v>
      </c>
      <c r="I228" s="107">
        <v>18</v>
      </c>
    </row>
    <row r="229" spans="1:18" ht="31.5" customHeight="1" x14ac:dyDescent="0.2">
      <c r="A229" s="13"/>
      <c r="B229" s="84" t="s">
        <v>71</v>
      </c>
      <c r="C229" s="12" t="s">
        <v>45</v>
      </c>
      <c r="D229" s="43"/>
      <c r="E229" s="43"/>
      <c r="F229" s="43"/>
      <c r="G229" s="106">
        <f>G230+G233</f>
        <v>2291.2560199999998</v>
      </c>
      <c r="H229" s="106">
        <f>H230</f>
        <v>1258.2</v>
      </c>
      <c r="I229" s="106">
        <f>I230</f>
        <v>1258.2</v>
      </c>
    </row>
    <row r="230" spans="1:18" ht="31.5" customHeight="1" x14ac:dyDescent="0.2">
      <c r="A230" s="13"/>
      <c r="B230" s="24" t="s">
        <v>78</v>
      </c>
      <c r="C230" s="14" t="s">
        <v>45</v>
      </c>
      <c r="D230" s="43" t="s">
        <v>83</v>
      </c>
      <c r="E230" s="43"/>
      <c r="F230" s="43"/>
      <c r="G230" s="107">
        <f t="shared" ref="G230:I231" si="42">G231</f>
        <v>2239.8764099999999</v>
      </c>
      <c r="H230" s="107">
        <f t="shared" si="42"/>
        <v>1258.2</v>
      </c>
      <c r="I230" s="107">
        <f t="shared" si="42"/>
        <v>1258.2</v>
      </c>
    </row>
    <row r="231" spans="1:18" ht="34.5" customHeight="1" x14ac:dyDescent="0.2">
      <c r="A231" s="13"/>
      <c r="B231" s="26" t="s">
        <v>47</v>
      </c>
      <c r="C231" s="14" t="s">
        <v>45</v>
      </c>
      <c r="D231" s="43" t="s">
        <v>49</v>
      </c>
      <c r="E231" s="43"/>
      <c r="F231" s="43"/>
      <c r="G231" s="107">
        <f t="shared" si="42"/>
        <v>2239.8764099999999</v>
      </c>
      <c r="H231" s="107">
        <f t="shared" si="42"/>
        <v>1258.2</v>
      </c>
      <c r="I231" s="107">
        <f t="shared" si="42"/>
        <v>1258.2</v>
      </c>
    </row>
    <row r="232" spans="1:18" ht="15" x14ac:dyDescent="0.2">
      <c r="A232" s="13"/>
      <c r="B232" s="24" t="s">
        <v>9</v>
      </c>
      <c r="C232" s="14" t="s">
        <v>45</v>
      </c>
      <c r="D232" s="43" t="s">
        <v>49</v>
      </c>
      <c r="E232" s="43" t="s">
        <v>89</v>
      </c>
      <c r="F232" s="43" t="s">
        <v>104</v>
      </c>
      <c r="G232" s="107">
        <v>2239.8764099999999</v>
      </c>
      <c r="H232" s="107">
        <v>1258.2</v>
      </c>
      <c r="I232" s="107">
        <v>1258.2</v>
      </c>
    </row>
    <row r="233" spans="1:18" ht="15" x14ac:dyDescent="0.2">
      <c r="A233" s="13"/>
      <c r="B233" s="40" t="s">
        <v>81</v>
      </c>
      <c r="C233" s="14" t="s">
        <v>45</v>
      </c>
      <c r="D233" s="43" t="s">
        <v>86</v>
      </c>
      <c r="E233" s="43"/>
      <c r="F233" s="43"/>
      <c r="G233" s="107">
        <f t="shared" ref="G233:I234" si="43">G234</f>
        <v>51.37961</v>
      </c>
      <c r="H233" s="107">
        <f t="shared" si="43"/>
        <v>0</v>
      </c>
      <c r="I233" s="107">
        <f t="shared" si="43"/>
        <v>0</v>
      </c>
    </row>
    <row r="234" spans="1:18" ht="15" x14ac:dyDescent="0.2">
      <c r="A234" s="13"/>
      <c r="B234" s="26" t="s">
        <v>287</v>
      </c>
      <c r="C234" s="14" t="s">
        <v>45</v>
      </c>
      <c r="D234" s="43" t="s">
        <v>288</v>
      </c>
      <c r="E234" s="43"/>
      <c r="F234" s="43"/>
      <c r="G234" s="107">
        <f t="shared" si="43"/>
        <v>51.37961</v>
      </c>
      <c r="H234" s="107">
        <f t="shared" si="43"/>
        <v>0</v>
      </c>
      <c r="I234" s="107">
        <f t="shared" si="43"/>
        <v>0</v>
      </c>
    </row>
    <row r="235" spans="1:18" ht="15" x14ac:dyDescent="0.2">
      <c r="A235" s="13"/>
      <c r="B235" s="24" t="s">
        <v>9</v>
      </c>
      <c r="C235" s="14" t="s">
        <v>45</v>
      </c>
      <c r="D235" s="43" t="s">
        <v>288</v>
      </c>
      <c r="E235" s="43" t="s">
        <v>89</v>
      </c>
      <c r="F235" s="43" t="s">
        <v>104</v>
      </c>
      <c r="G235" s="107">
        <v>51.37961</v>
      </c>
      <c r="H235" s="107">
        <v>0</v>
      </c>
      <c r="I235" s="107">
        <v>0</v>
      </c>
    </row>
    <row r="236" spans="1:18" s="2" customFormat="1" ht="44.25" customHeight="1" x14ac:dyDescent="0.2">
      <c r="A236" s="13"/>
      <c r="B236" s="23" t="s">
        <v>53</v>
      </c>
      <c r="C236" s="10" t="s">
        <v>21</v>
      </c>
      <c r="D236" s="41"/>
      <c r="E236" s="43"/>
      <c r="F236" s="43"/>
      <c r="G236" s="106">
        <f t="shared" ref="G236:I237" si="44">G237</f>
        <v>9195.0787799999998</v>
      </c>
      <c r="H236" s="106">
        <f t="shared" si="44"/>
        <v>6331.3668100000004</v>
      </c>
      <c r="I236" s="106">
        <f t="shared" si="44"/>
        <v>6253.0950000000003</v>
      </c>
    </row>
    <row r="237" spans="1:18" s="2" customFormat="1" ht="15" x14ac:dyDescent="0.2">
      <c r="A237" s="13"/>
      <c r="B237" s="25" t="s">
        <v>27</v>
      </c>
      <c r="C237" s="14" t="s">
        <v>26</v>
      </c>
      <c r="D237" s="43"/>
      <c r="E237" s="43"/>
      <c r="F237" s="43"/>
      <c r="G237" s="107">
        <f t="shared" si="44"/>
        <v>9195.0787799999998</v>
      </c>
      <c r="H237" s="107">
        <f t="shared" si="44"/>
        <v>6331.3668100000004</v>
      </c>
      <c r="I237" s="107">
        <f t="shared" si="44"/>
        <v>6253.0950000000003</v>
      </c>
    </row>
    <row r="238" spans="1:18" s="2" customFormat="1" ht="15" x14ac:dyDescent="0.2">
      <c r="A238" s="13"/>
      <c r="B238" s="25" t="s">
        <v>27</v>
      </c>
      <c r="C238" s="14" t="s">
        <v>30</v>
      </c>
      <c r="D238" s="43"/>
      <c r="E238" s="43"/>
      <c r="F238" s="43"/>
      <c r="G238" s="107">
        <f>G239+G243+G247+G251+G255+G259+G263+G267+G271+G279+G283+G287+G291+G275</f>
        <v>9195.0787799999998</v>
      </c>
      <c r="H238" s="107">
        <f>H239+H243+H247+H251+H255+H259+H263+H267+H271+H279+H283+H287+H291+H275</f>
        <v>6331.3668100000004</v>
      </c>
      <c r="I238" s="107">
        <f>I239+I243+I247+I251+I255+I259+I263+I267+I271+I279+I283+I287+I291+I275</f>
        <v>6253.0950000000003</v>
      </c>
      <c r="J238" s="114"/>
    </row>
    <row r="239" spans="1:18" s="2" customFormat="1" ht="52.5" customHeight="1" x14ac:dyDescent="0.2">
      <c r="A239" s="13"/>
      <c r="B239" s="144" t="s">
        <v>241</v>
      </c>
      <c r="C239" s="14" t="s">
        <v>242</v>
      </c>
      <c r="D239" s="43"/>
      <c r="E239" s="43"/>
      <c r="F239" s="43"/>
      <c r="G239" s="146">
        <f t="shared" ref="G239:I241" si="45">G240</f>
        <v>657.8</v>
      </c>
      <c r="H239" s="107">
        <f t="shared" si="45"/>
        <v>0</v>
      </c>
      <c r="I239" s="107">
        <f t="shared" si="45"/>
        <v>0</v>
      </c>
      <c r="J239" s="114"/>
      <c r="R239" s="2" t="s">
        <v>5</v>
      </c>
    </row>
    <row r="240" spans="1:18" s="2" customFormat="1" ht="15" x14ac:dyDescent="0.2">
      <c r="A240" s="13"/>
      <c r="B240" s="24" t="s">
        <v>81</v>
      </c>
      <c r="C240" s="14" t="s">
        <v>242</v>
      </c>
      <c r="D240" s="43" t="s">
        <v>86</v>
      </c>
      <c r="E240" s="43"/>
      <c r="F240" s="43"/>
      <c r="G240" s="147">
        <f t="shared" si="45"/>
        <v>657.8</v>
      </c>
      <c r="H240" s="107">
        <f t="shared" si="45"/>
        <v>0</v>
      </c>
      <c r="I240" s="107">
        <f t="shared" si="45"/>
        <v>0</v>
      </c>
      <c r="J240" s="114"/>
    </row>
    <row r="241" spans="1:10" s="2" customFormat="1" ht="15" x14ac:dyDescent="0.2">
      <c r="A241" s="13"/>
      <c r="B241" s="26" t="s">
        <v>292</v>
      </c>
      <c r="C241" s="14" t="s">
        <v>242</v>
      </c>
      <c r="D241" s="43" t="s">
        <v>291</v>
      </c>
      <c r="E241" s="43"/>
      <c r="F241" s="43"/>
      <c r="G241" s="147">
        <f t="shared" si="45"/>
        <v>657.8</v>
      </c>
      <c r="H241" s="107">
        <f t="shared" si="45"/>
        <v>0</v>
      </c>
      <c r="I241" s="107">
        <f t="shared" si="45"/>
        <v>0</v>
      </c>
      <c r="J241" s="114"/>
    </row>
    <row r="242" spans="1:10" s="2" customFormat="1" ht="17.25" customHeight="1" x14ac:dyDescent="0.2">
      <c r="A242" s="13"/>
      <c r="B242" s="31" t="s">
        <v>243</v>
      </c>
      <c r="C242" s="14" t="s">
        <v>242</v>
      </c>
      <c r="D242" s="43" t="s">
        <v>291</v>
      </c>
      <c r="E242" s="43" t="s">
        <v>89</v>
      </c>
      <c r="F242" s="43" t="s">
        <v>168</v>
      </c>
      <c r="G242" s="147">
        <v>657.8</v>
      </c>
      <c r="H242" s="107">
        <v>0</v>
      </c>
      <c r="I242" s="107">
        <v>0</v>
      </c>
      <c r="J242" s="114"/>
    </row>
    <row r="243" spans="1:10" ht="44.25" customHeight="1" x14ac:dyDescent="0.2">
      <c r="A243" s="13"/>
      <c r="B243" s="23" t="s">
        <v>72</v>
      </c>
      <c r="C243" s="12" t="s">
        <v>41</v>
      </c>
      <c r="D243" s="42"/>
      <c r="E243" s="42"/>
      <c r="F243" s="42"/>
      <c r="G243" s="106">
        <f>G246</f>
        <v>200</v>
      </c>
      <c r="H243" s="106">
        <f>H246</f>
        <v>200</v>
      </c>
      <c r="I243" s="106">
        <f>I246</f>
        <v>200</v>
      </c>
      <c r="J243" s="115"/>
    </row>
    <row r="244" spans="1:10" ht="15" x14ac:dyDescent="0.2">
      <c r="A244" s="13"/>
      <c r="B244" s="24" t="s">
        <v>81</v>
      </c>
      <c r="C244" s="14" t="s">
        <v>41</v>
      </c>
      <c r="D244" s="43" t="s">
        <v>86</v>
      </c>
      <c r="E244" s="43"/>
      <c r="F244" s="43"/>
      <c r="G244" s="107">
        <f t="shared" ref="G244:I245" si="46">G245</f>
        <v>200</v>
      </c>
      <c r="H244" s="107">
        <f t="shared" si="46"/>
        <v>200</v>
      </c>
      <c r="I244" s="107">
        <f t="shared" si="46"/>
        <v>200</v>
      </c>
    </row>
    <row r="245" spans="1:10" ht="15" x14ac:dyDescent="0.2">
      <c r="A245" s="13"/>
      <c r="B245" s="24" t="s">
        <v>60</v>
      </c>
      <c r="C245" s="14" t="s">
        <v>41</v>
      </c>
      <c r="D245" s="43" t="s">
        <v>105</v>
      </c>
      <c r="E245" s="43"/>
      <c r="F245" s="43"/>
      <c r="G245" s="107">
        <f t="shared" si="46"/>
        <v>200</v>
      </c>
      <c r="H245" s="107">
        <f t="shared" si="46"/>
        <v>200</v>
      </c>
      <c r="I245" s="107">
        <f t="shared" si="46"/>
        <v>200</v>
      </c>
    </row>
    <row r="246" spans="1:10" ht="15" x14ac:dyDescent="0.2">
      <c r="A246" s="13"/>
      <c r="B246" s="24" t="s">
        <v>8</v>
      </c>
      <c r="C246" s="14" t="s">
        <v>41</v>
      </c>
      <c r="D246" s="43" t="s">
        <v>105</v>
      </c>
      <c r="E246" s="43" t="s">
        <v>89</v>
      </c>
      <c r="F246" s="43" t="s">
        <v>106</v>
      </c>
      <c r="G246" s="107">
        <v>200</v>
      </c>
      <c r="H246" s="107">
        <v>200</v>
      </c>
      <c r="I246" s="107">
        <v>200</v>
      </c>
    </row>
    <row r="247" spans="1:10" ht="45" customHeight="1" x14ac:dyDescent="0.2">
      <c r="A247" s="13"/>
      <c r="B247" s="145" t="s">
        <v>114</v>
      </c>
      <c r="C247" s="60" t="s">
        <v>115</v>
      </c>
      <c r="D247" s="42"/>
      <c r="E247" s="42"/>
      <c r="F247" s="42"/>
      <c r="G247" s="106">
        <f t="shared" ref="G247:I249" si="47">G248</f>
        <v>346.4</v>
      </c>
      <c r="H247" s="106">
        <f t="shared" si="47"/>
        <v>380.3</v>
      </c>
      <c r="I247" s="106">
        <f t="shared" si="47"/>
        <v>414.8</v>
      </c>
    </row>
    <row r="248" spans="1:10" ht="60" x14ac:dyDescent="0.2">
      <c r="A248" s="13"/>
      <c r="B248" s="26" t="s">
        <v>87</v>
      </c>
      <c r="C248" s="58" t="s">
        <v>115</v>
      </c>
      <c r="D248" s="43" t="s">
        <v>84</v>
      </c>
      <c r="E248" s="43"/>
      <c r="F248" s="43"/>
      <c r="G248" s="107">
        <f t="shared" si="47"/>
        <v>346.4</v>
      </c>
      <c r="H248" s="107">
        <f t="shared" si="47"/>
        <v>380.3</v>
      </c>
      <c r="I248" s="107">
        <f t="shared" si="47"/>
        <v>414.8</v>
      </c>
    </row>
    <row r="249" spans="1:10" ht="30" x14ac:dyDescent="0.25">
      <c r="A249" s="13"/>
      <c r="B249" s="59" t="s">
        <v>46</v>
      </c>
      <c r="C249" s="58" t="s">
        <v>115</v>
      </c>
      <c r="D249" s="43" t="s">
        <v>116</v>
      </c>
      <c r="E249" s="43"/>
      <c r="F249" s="43"/>
      <c r="G249" s="107">
        <f t="shared" si="47"/>
        <v>346.4</v>
      </c>
      <c r="H249" s="107">
        <f t="shared" si="47"/>
        <v>380.3</v>
      </c>
      <c r="I249" s="107">
        <f t="shared" si="47"/>
        <v>414.8</v>
      </c>
    </row>
    <row r="250" spans="1:10" ht="16.5" customHeight="1" x14ac:dyDescent="0.2">
      <c r="A250" s="13"/>
      <c r="B250" s="24" t="s">
        <v>160</v>
      </c>
      <c r="C250" s="58" t="s">
        <v>115</v>
      </c>
      <c r="D250" s="43" t="s">
        <v>116</v>
      </c>
      <c r="E250" s="43" t="s">
        <v>93</v>
      </c>
      <c r="F250" s="43" t="s">
        <v>91</v>
      </c>
      <c r="G250" s="107">
        <v>346.4</v>
      </c>
      <c r="H250" s="107">
        <v>380.3</v>
      </c>
      <c r="I250" s="107">
        <v>414.8</v>
      </c>
    </row>
    <row r="251" spans="1:10" ht="59.25" customHeight="1" x14ac:dyDescent="0.2">
      <c r="A251" s="13"/>
      <c r="B251" s="84" t="s">
        <v>132</v>
      </c>
      <c r="C251" s="12" t="s">
        <v>133</v>
      </c>
      <c r="D251" s="43"/>
      <c r="E251" s="43"/>
      <c r="F251" s="43"/>
      <c r="G251" s="106">
        <f t="shared" ref="G251:I252" si="48">G252</f>
        <v>702.45899999999995</v>
      </c>
      <c r="H251" s="106">
        <f t="shared" si="48"/>
        <v>900</v>
      </c>
      <c r="I251" s="106">
        <f t="shared" si="48"/>
        <v>600</v>
      </c>
    </row>
    <row r="252" spans="1:10" ht="35.25" customHeight="1" x14ac:dyDescent="0.2">
      <c r="A252" s="13"/>
      <c r="B252" s="24" t="s">
        <v>78</v>
      </c>
      <c r="C252" s="14" t="s">
        <v>133</v>
      </c>
      <c r="D252" s="43" t="s">
        <v>83</v>
      </c>
      <c r="E252" s="43"/>
      <c r="F252" s="43"/>
      <c r="G252" s="107">
        <f t="shared" si="48"/>
        <v>702.45899999999995</v>
      </c>
      <c r="H252" s="107">
        <f t="shared" si="48"/>
        <v>900</v>
      </c>
      <c r="I252" s="107">
        <f t="shared" si="48"/>
        <v>600</v>
      </c>
    </row>
    <row r="253" spans="1:10" ht="28.5" customHeight="1" x14ac:dyDescent="0.2">
      <c r="A253" s="13"/>
      <c r="B253" s="26" t="s">
        <v>47</v>
      </c>
      <c r="C253" s="14" t="s">
        <v>133</v>
      </c>
      <c r="D253" s="43" t="s">
        <v>49</v>
      </c>
      <c r="E253" s="43"/>
      <c r="F253" s="43"/>
      <c r="G253" s="107">
        <f>G254</f>
        <v>702.45899999999995</v>
      </c>
      <c r="H253" s="107">
        <f>H254</f>
        <v>900</v>
      </c>
      <c r="I253" s="107">
        <f>I254</f>
        <v>600</v>
      </c>
    </row>
    <row r="254" spans="1:10" ht="23.25" customHeight="1" x14ac:dyDescent="0.2">
      <c r="A254" s="13"/>
      <c r="B254" s="24" t="s">
        <v>12</v>
      </c>
      <c r="C254" s="14" t="s">
        <v>133</v>
      </c>
      <c r="D254" s="43" t="s">
        <v>49</v>
      </c>
      <c r="E254" s="43" t="s">
        <v>90</v>
      </c>
      <c r="F254" s="43" t="s">
        <v>107</v>
      </c>
      <c r="G254" s="107">
        <v>702.45899999999995</v>
      </c>
      <c r="H254" s="107">
        <v>900</v>
      </c>
      <c r="I254" s="107">
        <v>600</v>
      </c>
    </row>
    <row r="255" spans="1:10" ht="21" customHeight="1" x14ac:dyDescent="0.2">
      <c r="A255" s="13"/>
      <c r="B255" s="92" t="s">
        <v>73</v>
      </c>
      <c r="C255" s="12" t="s">
        <v>31</v>
      </c>
      <c r="D255" s="43"/>
      <c r="E255" s="43"/>
      <c r="F255" s="43"/>
      <c r="G255" s="106">
        <f t="shared" ref="G255:I257" si="49">G256</f>
        <v>110</v>
      </c>
      <c r="H255" s="106">
        <f t="shared" si="49"/>
        <v>110</v>
      </c>
      <c r="I255" s="106">
        <f t="shared" si="49"/>
        <v>110</v>
      </c>
    </row>
    <row r="256" spans="1:10" ht="33" customHeight="1" x14ac:dyDescent="0.2">
      <c r="A256" s="13"/>
      <c r="B256" s="24" t="s">
        <v>78</v>
      </c>
      <c r="C256" s="14" t="s">
        <v>31</v>
      </c>
      <c r="D256" s="43" t="s">
        <v>83</v>
      </c>
      <c r="E256" s="43"/>
      <c r="F256" s="43"/>
      <c r="G256" s="107">
        <f t="shared" si="49"/>
        <v>110</v>
      </c>
      <c r="H256" s="107">
        <f t="shared" si="49"/>
        <v>110</v>
      </c>
      <c r="I256" s="107">
        <f t="shared" si="49"/>
        <v>110</v>
      </c>
    </row>
    <row r="257" spans="1:9" ht="34.5" customHeight="1" x14ac:dyDescent="0.2">
      <c r="A257" s="13"/>
      <c r="B257" s="26" t="s">
        <v>47</v>
      </c>
      <c r="C257" s="14" t="s">
        <v>31</v>
      </c>
      <c r="D257" s="43" t="s">
        <v>49</v>
      </c>
      <c r="E257" s="43"/>
      <c r="F257" s="43"/>
      <c r="G257" s="107">
        <f t="shared" si="49"/>
        <v>110</v>
      </c>
      <c r="H257" s="107">
        <f t="shared" si="49"/>
        <v>110</v>
      </c>
      <c r="I257" s="107">
        <f t="shared" si="49"/>
        <v>110</v>
      </c>
    </row>
    <row r="258" spans="1:9" ht="28.5" customHeight="1" x14ac:dyDescent="0.2">
      <c r="A258" s="13"/>
      <c r="B258" s="24" t="s">
        <v>12</v>
      </c>
      <c r="C258" s="14" t="s">
        <v>31</v>
      </c>
      <c r="D258" s="43" t="s">
        <v>49</v>
      </c>
      <c r="E258" s="43" t="s">
        <v>90</v>
      </c>
      <c r="F258" s="43" t="s">
        <v>107</v>
      </c>
      <c r="G258" s="107">
        <v>110</v>
      </c>
      <c r="H258" s="107">
        <v>110</v>
      </c>
      <c r="I258" s="107">
        <v>110</v>
      </c>
    </row>
    <row r="259" spans="1:9" s="2" customFormat="1" ht="27.75" customHeight="1" x14ac:dyDescent="0.2">
      <c r="A259" s="13"/>
      <c r="B259" s="23" t="s">
        <v>140</v>
      </c>
      <c r="C259" s="12" t="s">
        <v>141</v>
      </c>
      <c r="D259" s="42"/>
      <c r="E259" s="42"/>
      <c r="F259" s="42"/>
      <c r="G259" s="106">
        <f t="shared" ref="G259:I261" si="50">G260</f>
        <v>747.70500000000004</v>
      </c>
      <c r="H259" s="106">
        <f t="shared" si="50"/>
        <v>1000</v>
      </c>
      <c r="I259" s="106">
        <f t="shared" si="50"/>
        <v>1000</v>
      </c>
    </row>
    <row r="260" spans="1:9" s="2" customFormat="1" ht="30" x14ac:dyDescent="0.2">
      <c r="A260" s="13"/>
      <c r="B260" s="24" t="s">
        <v>78</v>
      </c>
      <c r="C260" s="14" t="s">
        <v>141</v>
      </c>
      <c r="D260" s="43" t="s">
        <v>83</v>
      </c>
      <c r="E260" s="43"/>
      <c r="F260" s="43"/>
      <c r="G260" s="107">
        <f>G261</f>
        <v>747.70500000000004</v>
      </c>
      <c r="H260" s="107">
        <f t="shared" si="50"/>
        <v>1000</v>
      </c>
      <c r="I260" s="107">
        <f t="shared" si="50"/>
        <v>1000</v>
      </c>
    </row>
    <row r="261" spans="1:9" s="2" customFormat="1" ht="30" x14ac:dyDescent="0.2">
      <c r="A261" s="13"/>
      <c r="B261" s="26" t="s">
        <v>47</v>
      </c>
      <c r="C261" s="14" t="s">
        <v>141</v>
      </c>
      <c r="D261" s="43" t="s">
        <v>49</v>
      </c>
      <c r="E261" s="43"/>
      <c r="F261" s="43"/>
      <c r="G261" s="107">
        <f>G262</f>
        <v>747.70500000000004</v>
      </c>
      <c r="H261" s="107">
        <f t="shared" si="50"/>
        <v>1000</v>
      </c>
      <c r="I261" s="107">
        <f t="shared" si="50"/>
        <v>1000</v>
      </c>
    </row>
    <row r="262" spans="1:9" s="2" customFormat="1" ht="23.25" customHeight="1" x14ac:dyDescent="0.2">
      <c r="A262" s="13"/>
      <c r="B262" s="24" t="s">
        <v>12</v>
      </c>
      <c r="C262" s="14" t="s">
        <v>141</v>
      </c>
      <c r="D262" s="43" t="s">
        <v>49</v>
      </c>
      <c r="E262" s="43" t="s">
        <v>90</v>
      </c>
      <c r="F262" s="43" t="s">
        <v>107</v>
      </c>
      <c r="G262" s="107">
        <v>747.70500000000004</v>
      </c>
      <c r="H262" s="107">
        <v>1000</v>
      </c>
      <c r="I262" s="107">
        <v>1000</v>
      </c>
    </row>
    <row r="263" spans="1:9" ht="20.25" customHeight="1" x14ac:dyDescent="0.2">
      <c r="A263" s="13"/>
      <c r="B263" s="28" t="s">
        <v>108</v>
      </c>
      <c r="C263" s="12" t="s">
        <v>32</v>
      </c>
      <c r="D263" s="43"/>
      <c r="E263" s="43"/>
      <c r="F263" s="43"/>
      <c r="G263" s="106">
        <f>G264</f>
        <v>720</v>
      </c>
      <c r="H263" s="106">
        <f>H264</f>
        <v>720</v>
      </c>
      <c r="I263" s="106">
        <f>I264</f>
        <v>720</v>
      </c>
    </row>
    <row r="264" spans="1:9" ht="30" customHeight="1" x14ac:dyDescent="0.2">
      <c r="A264" s="13"/>
      <c r="B264" s="24" t="s">
        <v>78</v>
      </c>
      <c r="C264" s="14" t="s">
        <v>32</v>
      </c>
      <c r="D264" s="43" t="s">
        <v>83</v>
      </c>
      <c r="E264" s="43"/>
      <c r="F264" s="43"/>
      <c r="G264" s="107">
        <f t="shared" ref="G264:I265" si="51">G265</f>
        <v>720</v>
      </c>
      <c r="H264" s="107">
        <f t="shared" si="51"/>
        <v>720</v>
      </c>
      <c r="I264" s="107">
        <f t="shared" si="51"/>
        <v>720</v>
      </c>
    </row>
    <row r="265" spans="1:9" ht="30" x14ac:dyDescent="0.2">
      <c r="A265" s="13"/>
      <c r="B265" s="26" t="s">
        <v>47</v>
      </c>
      <c r="C265" s="14" t="s">
        <v>32</v>
      </c>
      <c r="D265" s="43" t="s">
        <v>49</v>
      </c>
      <c r="E265" s="43"/>
      <c r="F265" s="43"/>
      <c r="G265" s="107">
        <f t="shared" si="51"/>
        <v>720</v>
      </c>
      <c r="H265" s="107">
        <f t="shared" si="51"/>
        <v>720</v>
      </c>
      <c r="I265" s="107">
        <f t="shared" si="51"/>
        <v>720</v>
      </c>
    </row>
    <row r="266" spans="1:9" ht="18" customHeight="1" x14ac:dyDescent="0.2">
      <c r="A266" s="13"/>
      <c r="B266" s="24" t="s">
        <v>13</v>
      </c>
      <c r="C266" s="14" t="s">
        <v>32</v>
      </c>
      <c r="D266" s="43" t="s">
        <v>49</v>
      </c>
      <c r="E266" s="43" t="s">
        <v>82</v>
      </c>
      <c r="F266" s="43" t="s">
        <v>89</v>
      </c>
      <c r="G266" s="107">
        <v>720</v>
      </c>
      <c r="H266" s="107">
        <v>720</v>
      </c>
      <c r="I266" s="107">
        <v>720</v>
      </c>
    </row>
    <row r="267" spans="1:9" ht="28.5" customHeight="1" x14ac:dyDescent="0.2">
      <c r="A267" s="13"/>
      <c r="B267" s="23" t="s">
        <v>74</v>
      </c>
      <c r="C267" s="52" t="s">
        <v>33</v>
      </c>
      <c r="D267" s="49"/>
      <c r="E267" s="43"/>
      <c r="F267" s="48"/>
      <c r="G267" s="106">
        <f t="shared" ref="G267:I269" si="52">G268</f>
        <v>959</v>
      </c>
      <c r="H267" s="106">
        <f t="shared" si="52"/>
        <v>959</v>
      </c>
      <c r="I267" s="106">
        <f t="shared" si="52"/>
        <v>959</v>
      </c>
    </row>
    <row r="268" spans="1:9" ht="28.5" customHeight="1" x14ac:dyDescent="0.2">
      <c r="A268" s="13"/>
      <c r="B268" s="24" t="s">
        <v>78</v>
      </c>
      <c r="C268" s="21" t="s">
        <v>33</v>
      </c>
      <c r="D268" s="49" t="s">
        <v>83</v>
      </c>
      <c r="E268" s="43"/>
      <c r="F268" s="48"/>
      <c r="G268" s="107">
        <f t="shared" si="52"/>
        <v>959</v>
      </c>
      <c r="H268" s="107">
        <f t="shared" si="52"/>
        <v>959</v>
      </c>
      <c r="I268" s="107">
        <f t="shared" si="52"/>
        <v>959</v>
      </c>
    </row>
    <row r="269" spans="1:9" ht="31.5" customHeight="1" x14ac:dyDescent="0.2">
      <c r="A269" s="13"/>
      <c r="B269" s="26" t="s">
        <v>47</v>
      </c>
      <c r="C269" s="21" t="s">
        <v>33</v>
      </c>
      <c r="D269" s="49" t="s">
        <v>49</v>
      </c>
      <c r="E269" s="43"/>
      <c r="F269" s="48"/>
      <c r="G269" s="107">
        <f t="shared" si="52"/>
        <v>959</v>
      </c>
      <c r="H269" s="107">
        <f t="shared" si="52"/>
        <v>959</v>
      </c>
      <c r="I269" s="107">
        <f t="shared" si="52"/>
        <v>959</v>
      </c>
    </row>
    <row r="270" spans="1:9" ht="16.5" customHeight="1" x14ac:dyDescent="0.2">
      <c r="A270" s="13"/>
      <c r="B270" s="24" t="s">
        <v>13</v>
      </c>
      <c r="C270" s="21" t="s">
        <v>33</v>
      </c>
      <c r="D270" s="49" t="s">
        <v>49</v>
      </c>
      <c r="E270" s="43" t="s">
        <v>82</v>
      </c>
      <c r="F270" s="43" t="s">
        <v>89</v>
      </c>
      <c r="G270" s="107">
        <v>959</v>
      </c>
      <c r="H270" s="107">
        <v>959</v>
      </c>
      <c r="I270" s="107">
        <v>959</v>
      </c>
    </row>
    <row r="271" spans="1:9" ht="19.5" customHeight="1" x14ac:dyDescent="0.2">
      <c r="A271" s="13"/>
      <c r="B271" s="28" t="s">
        <v>144</v>
      </c>
      <c r="C271" s="12" t="s">
        <v>145</v>
      </c>
      <c r="D271" s="43"/>
      <c r="E271" s="43"/>
      <c r="F271" s="48"/>
      <c r="G271" s="106">
        <f t="shared" ref="G271:I272" si="53">G272</f>
        <v>1499.9997800000001</v>
      </c>
      <c r="H271" s="106">
        <f t="shared" si="53"/>
        <v>1312.77181</v>
      </c>
      <c r="I271" s="106">
        <f t="shared" si="53"/>
        <v>1500</v>
      </c>
    </row>
    <row r="272" spans="1:9" ht="30" customHeight="1" x14ac:dyDescent="0.2">
      <c r="A272" s="13"/>
      <c r="B272" s="24" t="s">
        <v>78</v>
      </c>
      <c r="C272" s="14" t="s">
        <v>145</v>
      </c>
      <c r="D272" s="43" t="s">
        <v>83</v>
      </c>
      <c r="E272" s="43"/>
      <c r="F272" s="48"/>
      <c r="G272" s="107">
        <f t="shared" si="53"/>
        <v>1499.9997800000001</v>
      </c>
      <c r="H272" s="107">
        <f t="shared" si="53"/>
        <v>1312.77181</v>
      </c>
      <c r="I272" s="107">
        <f t="shared" si="53"/>
        <v>1500</v>
      </c>
    </row>
    <row r="273" spans="1:9" ht="30" customHeight="1" x14ac:dyDescent="0.2">
      <c r="A273" s="13"/>
      <c r="B273" s="26" t="s">
        <v>47</v>
      </c>
      <c r="C273" s="14" t="s">
        <v>145</v>
      </c>
      <c r="D273" s="43" t="s">
        <v>49</v>
      </c>
      <c r="E273" s="43"/>
      <c r="F273" s="48"/>
      <c r="G273" s="107">
        <f>G274</f>
        <v>1499.9997800000001</v>
      </c>
      <c r="H273" s="107">
        <f>H274</f>
        <v>1312.77181</v>
      </c>
      <c r="I273" s="107">
        <f>I274</f>
        <v>1500</v>
      </c>
    </row>
    <row r="274" spans="1:9" ht="16.5" customHeight="1" x14ac:dyDescent="0.2">
      <c r="A274" s="13"/>
      <c r="B274" s="24" t="s">
        <v>14</v>
      </c>
      <c r="C274" s="14" t="s">
        <v>145</v>
      </c>
      <c r="D274" s="43" t="s">
        <v>49</v>
      </c>
      <c r="E274" s="43" t="s">
        <v>82</v>
      </c>
      <c r="F274" s="43" t="s">
        <v>93</v>
      </c>
      <c r="G274" s="107">
        <v>1499.9997800000001</v>
      </c>
      <c r="H274" s="107">
        <v>1312.77181</v>
      </c>
      <c r="I274" s="107">
        <v>1500</v>
      </c>
    </row>
    <row r="275" spans="1:9" ht="29.25" customHeight="1" x14ac:dyDescent="0.2">
      <c r="A275" s="13"/>
      <c r="B275" s="78" t="s">
        <v>285</v>
      </c>
      <c r="C275" s="12" t="s">
        <v>286</v>
      </c>
      <c r="D275" s="43"/>
      <c r="E275" s="43"/>
      <c r="F275" s="43"/>
      <c r="G275" s="106">
        <f t="shared" ref="G275:I277" si="54">G276</f>
        <v>2500</v>
      </c>
      <c r="H275" s="106">
        <f t="shared" si="54"/>
        <v>0</v>
      </c>
      <c r="I275" s="106">
        <f t="shared" si="54"/>
        <v>0</v>
      </c>
    </row>
    <row r="276" spans="1:9" ht="27.75" customHeight="1" x14ac:dyDescent="0.2">
      <c r="A276" s="13"/>
      <c r="B276" s="24" t="s">
        <v>78</v>
      </c>
      <c r="C276" s="14" t="s">
        <v>286</v>
      </c>
      <c r="D276" s="43" t="s">
        <v>83</v>
      </c>
      <c r="E276" s="43"/>
      <c r="F276" s="48"/>
      <c r="G276" s="107">
        <f t="shared" si="54"/>
        <v>2500</v>
      </c>
      <c r="H276" s="107">
        <f t="shared" si="54"/>
        <v>0</v>
      </c>
      <c r="I276" s="107">
        <f t="shared" si="54"/>
        <v>0</v>
      </c>
    </row>
    <row r="277" spans="1:9" ht="27" customHeight="1" x14ac:dyDescent="0.2">
      <c r="A277" s="13"/>
      <c r="B277" s="26" t="s">
        <v>47</v>
      </c>
      <c r="C277" s="14" t="s">
        <v>286</v>
      </c>
      <c r="D277" s="43" t="s">
        <v>49</v>
      </c>
      <c r="E277" s="43"/>
      <c r="F277" s="48"/>
      <c r="G277" s="107">
        <f t="shared" si="54"/>
        <v>2500</v>
      </c>
      <c r="H277" s="107">
        <f t="shared" si="54"/>
        <v>0</v>
      </c>
      <c r="I277" s="107">
        <f t="shared" si="54"/>
        <v>0</v>
      </c>
    </row>
    <row r="278" spans="1:9" ht="16.5" customHeight="1" x14ac:dyDescent="0.2">
      <c r="A278" s="13"/>
      <c r="B278" s="24" t="s">
        <v>15</v>
      </c>
      <c r="C278" s="14" t="s">
        <v>286</v>
      </c>
      <c r="D278" s="43" t="s">
        <v>49</v>
      </c>
      <c r="E278" s="43" t="s">
        <v>82</v>
      </c>
      <c r="F278" s="43" t="s">
        <v>91</v>
      </c>
      <c r="G278" s="107">
        <v>2500</v>
      </c>
      <c r="H278" s="107">
        <v>0</v>
      </c>
      <c r="I278" s="107">
        <v>0</v>
      </c>
    </row>
    <row r="279" spans="1:9" ht="18" customHeight="1" x14ac:dyDescent="0.2">
      <c r="A279" s="13"/>
      <c r="B279" s="78" t="s">
        <v>232</v>
      </c>
      <c r="C279" s="55" t="s">
        <v>231</v>
      </c>
      <c r="D279" s="42"/>
      <c r="E279" s="42"/>
      <c r="F279" s="42"/>
      <c r="G279" s="106">
        <f t="shared" ref="G279:I281" si="55">G280</f>
        <v>208</v>
      </c>
      <c r="H279" s="106">
        <f t="shared" si="55"/>
        <v>208</v>
      </c>
      <c r="I279" s="106">
        <f t="shared" si="55"/>
        <v>208</v>
      </c>
    </row>
    <row r="280" spans="1:9" ht="27.75" customHeight="1" x14ac:dyDescent="0.2">
      <c r="A280" s="13"/>
      <c r="B280" s="24" t="s">
        <v>78</v>
      </c>
      <c r="C280" s="53" t="s">
        <v>231</v>
      </c>
      <c r="D280" s="43" t="s">
        <v>83</v>
      </c>
      <c r="E280" s="43"/>
      <c r="F280" s="48"/>
      <c r="G280" s="107">
        <f t="shared" si="55"/>
        <v>208</v>
      </c>
      <c r="H280" s="107">
        <f t="shared" si="55"/>
        <v>208</v>
      </c>
      <c r="I280" s="107">
        <f t="shared" si="55"/>
        <v>208</v>
      </c>
    </row>
    <row r="281" spans="1:9" ht="27.75" customHeight="1" x14ac:dyDescent="0.2">
      <c r="A281" s="13"/>
      <c r="B281" s="26" t="s">
        <v>47</v>
      </c>
      <c r="C281" s="53" t="s">
        <v>231</v>
      </c>
      <c r="D281" s="43" t="s">
        <v>49</v>
      </c>
      <c r="E281" s="43"/>
      <c r="F281" s="48"/>
      <c r="G281" s="107">
        <f t="shared" si="55"/>
        <v>208</v>
      </c>
      <c r="H281" s="107">
        <f t="shared" si="55"/>
        <v>208</v>
      </c>
      <c r="I281" s="107">
        <f t="shared" si="55"/>
        <v>208</v>
      </c>
    </row>
    <row r="282" spans="1:9" ht="18" customHeight="1" x14ac:dyDescent="0.25">
      <c r="A282" s="13"/>
      <c r="B282" s="138" t="s">
        <v>169</v>
      </c>
      <c r="C282" s="53" t="s">
        <v>231</v>
      </c>
      <c r="D282" s="43" t="s">
        <v>49</v>
      </c>
      <c r="E282" s="43" t="s">
        <v>168</v>
      </c>
      <c r="F282" s="43" t="s">
        <v>168</v>
      </c>
      <c r="G282" s="107">
        <v>208</v>
      </c>
      <c r="H282" s="107">
        <v>208</v>
      </c>
      <c r="I282" s="107">
        <v>208</v>
      </c>
    </row>
    <row r="283" spans="1:9" ht="27.75" customHeight="1" x14ac:dyDescent="0.2">
      <c r="A283" s="13"/>
      <c r="B283" s="23" t="s">
        <v>166</v>
      </c>
      <c r="C283" s="55" t="s">
        <v>167</v>
      </c>
      <c r="D283" s="43"/>
      <c r="E283" s="43"/>
      <c r="F283" s="43"/>
      <c r="G283" s="106">
        <f t="shared" ref="G283:I284" si="56">G284</f>
        <v>150</v>
      </c>
      <c r="H283" s="106">
        <f t="shared" si="56"/>
        <v>150</v>
      </c>
      <c r="I283" s="106">
        <f t="shared" si="56"/>
        <v>150</v>
      </c>
    </row>
    <row r="284" spans="1:9" ht="28.5" customHeight="1" x14ac:dyDescent="0.2">
      <c r="A284" s="13"/>
      <c r="B284" s="24" t="s">
        <v>78</v>
      </c>
      <c r="C284" s="53" t="s">
        <v>167</v>
      </c>
      <c r="D284" s="43" t="s">
        <v>83</v>
      </c>
      <c r="E284" s="43"/>
      <c r="F284" s="48"/>
      <c r="G284" s="107">
        <f t="shared" si="56"/>
        <v>150</v>
      </c>
      <c r="H284" s="107">
        <f t="shared" si="56"/>
        <v>150</v>
      </c>
      <c r="I284" s="107">
        <f t="shared" si="56"/>
        <v>150</v>
      </c>
    </row>
    <row r="285" spans="1:9" ht="29.25" customHeight="1" x14ac:dyDescent="0.2">
      <c r="A285" s="13"/>
      <c r="B285" s="26" t="s">
        <v>47</v>
      </c>
      <c r="C285" s="53" t="s">
        <v>167</v>
      </c>
      <c r="D285" s="43" t="s">
        <v>49</v>
      </c>
      <c r="E285" s="43"/>
      <c r="F285" s="48"/>
      <c r="G285" s="107">
        <f>G286</f>
        <v>150</v>
      </c>
      <c r="H285" s="107">
        <f>H286</f>
        <v>150</v>
      </c>
      <c r="I285" s="107">
        <f>I286</f>
        <v>150</v>
      </c>
    </row>
    <row r="286" spans="1:9" ht="18" customHeight="1" x14ac:dyDescent="0.25">
      <c r="A286" s="13"/>
      <c r="B286" s="140" t="s">
        <v>239</v>
      </c>
      <c r="C286" s="139" t="s">
        <v>167</v>
      </c>
      <c r="D286" s="43" t="s">
        <v>49</v>
      </c>
      <c r="E286" s="43" t="s">
        <v>168</v>
      </c>
      <c r="F286" s="43" t="s">
        <v>92</v>
      </c>
      <c r="G286" s="107">
        <v>150</v>
      </c>
      <c r="H286" s="107">
        <v>150</v>
      </c>
      <c r="I286" s="107">
        <v>150</v>
      </c>
    </row>
    <row r="287" spans="1:9" s="3" customFormat="1" ht="17.25" customHeight="1" x14ac:dyDescent="0.2">
      <c r="A287" s="13"/>
      <c r="B287" s="23" t="s">
        <v>112</v>
      </c>
      <c r="C287" s="55" t="s">
        <v>34</v>
      </c>
      <c r="D287" s="43"/>
      <c r="E287" s="43"/>
      <c r="F287" s="43"/>
      <c r="G287" s="106">
        <f t="shared" ref="G287:I289" si="57">G288</f>
        <v>158.715</v>
      </c>
      <c r="H287" s="106">
        <f t="shared" si="57"/>
        <v>156.29499999999999</v>
      </c>
      <c r="I287" s="106">
        <f t="shared" si="57"/>
        <v>156.29499999999999</v>
      </c>
    </row>
    <row r="288" spans="1:9" s="3" customFormat="1" ht="15" x14ac:dyDescent="0.2">
      <c r="A288" s="13"/>
      <c r="B288" s="24" t="s">
        <v>109</v>
      </c>
      <c r="C288" s="53" t="s">
        <v>34</v>
      </c>
      <c r="D288" s="43" t="s">
        <v>110</v>
      </c>
      <c r="E288" s="43"/>
      <c r="F288" s="43"/>
      <c r="G288" s="107">
        <f t="shared" si="57"/>
        <v>158.715</v>
      </c>
      <c r="H288" s="107">
        <f t="shared" si="57"/>
        <v>156.29499999999999</v>
      </c>
      <c r="I288" s="107">
        <f t="shared" si="57"/>
        <v>156.29499999999999</v>
      </c>
    </row>
    <row r="289" spans="1:9" s="3" customFormat="1" ht="27.75" customHeight="1" x14ac:dyDescent="0.2">
      <c r="A289" s="13"/>
      <c r="B289" s="70" t="s">
        <v>113</v>
      </c>
      <c r="C289" s="53" t="s">
        <v>34</v>
      </c>
      <c r="D289" s="43" t="s">
        <v>50</v>
      </c>
      <c r="E289" s="43"/>
      <c r="F289" s="43"/>
      <c r="G289" s="107">
        <f t="shared" si="57"/>
        <v>158.715</v>
      </c>
      <c r="H289" s="107">
        <f t="shared" si="57"/>
        <v>156.29499999999999</v>
      </c>
      <c r="I289" s="107">
        <f t="shared" si="57"/>
        <v>156.29499999999999</v>
      </c>
    </row>
    <row r="290" spans="1:9" ht="15" customHeight="1" x14ac:dyDescent="0.2">
      <c r="A290" s="13"/>
      <c r="B290" s="40" t="s">
        <v>17</v>
      </c>
      <c r="C290" s="53" t="s">
        <v>34</v>
      </c>
      <c r="D290" s="54">
        <v>320</v>
      </c>
      <c r="E290" s="43" t="s">
        <v>111</v>
      </c>
      <c r="F290" s="43" t="s">
        <v>89</v>
      </c>
      <c r="G290" s="107">
        <v>158.715</v>
      </c>
      <c r="H290" s="107">
        <v>156.29499999999999</v>
      </c>
      <c r="I290" s="107">
        <v>156.29499999999999</v>
      </c>
    </row>
    <row r="291" spans="1:9" ht="32.25" customHeight="1" x14ac:dyDescent="0.2">
      <c r="A291" s="71"/>
      <c r="B291" s="104" t="s">
        <v>62</v>
      </c>
      <c r="C291" s="12" t="s">
        <v>131</v>
      </c>
      <c r="D291" s="42"/>
      <c r="E291" s="42"/>
      <c r="F291" s="42"/>
      <c r="G291" s="106">
        <f>G292+G297</f>
        <v>235</v>
      </c>
      <c r="H291" s="106">
        <f>H292+H297</f>
        <v>235</v>
      </c>
      <c r="I291" s="106">
        <f>I292+I297</f>
        <v>235</v>
      </c>
    </row>
    <row r="292" spans="1:9" ht="30" x14ac:dyDescent="0.2">
      <c r="A292" s="71"/>
      <c r="B292" s="40" t="s">
        <v>78</v>
      </c>
      <c r="C292" s="14" t="s">
        <v>131</v>
      </c>
      <c r="D292" s="43" t="s">
        <v>83</v>
      </c>
      <c r="E292" s="43"/>
      <c r="F292" s="43"/>
      <c r="G292" s="107">
        <f t="shared" ref="G292:I293" si="58">G293</f>
        <v>234</v>
      </c>
      <c r="H292" s="107">
        <f t="shared" si="58"/>
        <v>234</v>
      </c>
      <c r="I292" s="107">
        <f t="shared" si="58"/>
        <v>234</v>
      </c>
    </row>
    <row r="293" spans="1:9" ht="30" x14ac:dyDescent="0.2">
      <c r="A293" s="71"/>
      <c r="B293" s="80" t="s">
        <v>47</v>
      </c>
      <c r="C293" s="14" t="s">
        <v>131</v>
      </c>
      <c r="D293" s="43" t="s">
        <v>49</v>
      </c>
      <c r="E293" s="43"/>
      <c r="F293" s="43"/>
      <c r="G293" s="107">
        <f t="shared" si="58"/>
        <v>234</v>
      </c>
      <c r="H293" s="107">
        <f t="shared" si="58"/>
        <v>234</v>
      </c>
      <c r="I293" s="107">
        <f t="shared" si="58"/>
        <v>234</v>
      </c>
    </row>
    <row r="294" spans="1:9" ht="15" x14ac:dyDescent="0.25">
      <c r="A294" s="71"/>
      <c r="B294" s="94" t="s">
        <v>18</v>
      </c>
      <c r="C294" s="14" t="s">
        <v>131</v>
      </c>
      <c r="D294" s="43" t="s">
        <v>49</v>
      </c>
      <c r="E294" s="43" t="s">
        <v>106</v>
      </c>
      <c r="F294" s="43" t="s">
        <v>82</v>
      </c>
      <c r="G294" s="107">
        <v>234</v>
      </c>
      <c r="H294" s="107">
        <v>234</v>
      </c>
      <c r="I294" s="107">
        <v>234</v>
      </c>
    </row>
    <row r="295" spans="1:9" ht="15" x14ac:dyDescent="0.2">
      <c r="A295" s="71"/>
      <c r="B295" s="40" t="s">
        <v>81</v>
      </c>
      <c r="C295" s="14" t="s">
        <v>131</v>
      </c>
      <c r="D295" s="54">
        <v>800</v>
      </c>
      <c r="E295" s="43"/>
      <c r="F295" s="43"/>
      <c r="G295" s="107">
        <f t="shared" ref="G295:I296" si="59">G296</f>
        <v>1</v>
      </c>
      <c r="H295" s="107">
        <f t="shared" si="59"/>
        <v>1</v>
      </c>
      <c r="I295" s="107">
        <f t="shared" si="59"/>
        <v>1</v>
      </c>
    </row>
    <row r="296" spans="1:9" ht="15" x14ac:dyDescent="0.2">
      <c r="B296" s="80" t="s">
        <v>48</v>
      </c>
      <c r="C296" s="14" t="s">
        <v>131</v>
      </c>
      <c r="D296" s="83">
        <v>850</v>
      </c>
      <c r="E296" s="81"/>
      <c r="F296" s="82"/>
      <c r="G296" s="129">
        <f t="shared" si="59"/>
        <v>1</v>
      </c>
      <c r="H296" s="129">
        <f t="shared" si="59"/>
        <v>1</v>
      </c>
      <c r="I296" s="129">
        <f t="shared" si="59"/>
        <v>1</v>
      </c>
    </row>
    <row r="297" spans="1:9" ht="15" x14ac:dyDescent="0.25">
      <c r="B297" s="94" t="s">
        <v>18</v>
      </c>
      <c r="C297" s="14" t="s">
        <v>131</v>
      </c>
      <c r="D297" s="83">
        <v>850</v>
      </c>
      <c r="E297" s="82">
        <v>11</v>
      </c>
      <c r="F297" s="43" t="s">
        <v>82</v>
      </c>
      <c r="G297" s="129">
        <v>1</v>
      </c>
      <c r="H297" s="129">
        <v>1</v>
      </c>
      <c r="I297" s="129">
        <v>1</v>
      </c>
    </row>
    <row r="298" spans="1:9" x14ac:dyDescent="0.2">
      <c r="G298" s="113"/>
      <c r="H298" s="113"/>
      <c r="I298" s="113"/>
    </row>
  </sheetData>
  <mergeCells count="10">
    <mergeCell ref="B11:F11"/>
    <mergeCell ref="A12:I12"/>
    <mergeCell ref="B178:B181"/>
    <mergeCell ref="C178:C181"/>
    <mergeCell ref="D178:D181"/>
    <mergeCell ref="E178:E181"/>
    <mergeCell ref="F178:F181"/>
    <mergeCell ref="G178:G181"/>
    <mergeCell ref="H178:H181"/>
    <mergeCell ref="I178:I181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Распред.по прогр. и непрогр.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02</cp:lastModifiedBy>
  <cp:lastPrinted>2024-04-11T07:47:30Z</cp:lastPrinted>
  <dcterms:created xsi:type="dcterms:W3CDTF">2013-10-22T09:40:36Z</dcterms:created>
  <dcterms:modified xsi:type="dcterms:W3CDTF">2024-04-18T11:00:06Z</dcterms:modified>
</cp:coreProperties>
</file>